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ivek.dhiman\Downloads\"/>
    </mc:Choice>
  </mc:AlternateContent>
  <xr:revisionPtr revIDLastSave="0" documentId="13_ncr:1_{0195021E-83C2-4B9E-855E-6AD69106D455}" xr6:coauthVersionLast="47" xr6:coauthVersionMax="47" xr10:uidLastSave="{00000000-0000-0000-0000-000000000000}"/>
  <bookViews>
    <workbookView xWindow="-110" yWindow="-110" windowWidth="19420" windowHeight="10420" xr2:uid="{0917F0FD-3EDC-4019-98DC-C574440A3191}"/>
  </bookViews>
  <sheets>
    <sheet name="FY24 NH Assessment Invoice" sheetId="1" r:id="rId1"/>
    <sheet name="Sheet2" sheetId="2" state="hidden" r:id="rId2"/>
  </sheets>
  <definedNames>
    <definedName name="_xlnm.Print_Area" localSheetId="0">'FY24 NH Assessment Invoice'!$A$1:$J$42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" i="1" l="1"/>
  <c r="B5" i="1"/>
  <c r="H30" i="1"/>
  <c r="H29" i="1"/>
  <c r="H24" i="1"/>
  <c r="H22" i="1"/>
  <c r="H21" i="1"/>
  <c r="H20" i="1"/>
  <c r="H19" i="1"/>
  <c r="H18" i="1"/>
  <c r="H17" i="1"/>
  <c r="H16" i="1" l="1"/>
  <c r="A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Duhaime, Amy</author>
  </authors>
  <commentList>
    <comment ref="D139" authorId="0" shapeId="0" xr:uid="{F7AE2A5D-3DEA-451E-9FF4-9ECE4CD770D3}">
      <text>
        <r>
          <rPr>
            <b/>
            <sz val="9"/>
            <color indexed="81"/>
            <rFont val="Tahoma"/>
            <family val="2"/>
          </rPr>
          <t>Duhaime, Amy:</t>
        </r>
        <r>
          <rPr>
            <sz val="9"/>
            <color indexed="81"/>
            <rFont val="Tahoma"/>
            <family val="2"/>
          </rPr>
          <t xml:space="preserve">
Acquired 8/4/21 by Prosight Global
</t>
        </r>
      </text>
    </comment>
    <comment ref="D198" authorId="0" shapeId="0" xr:uid="{118E4E03-9948-4CD1-A610-F9295D9DFE37}">
      <text>
        <r>
          <rPr>
            <b/>
            <sz val="9"/>
            <color indexed="81"/>
            <rFont val="Tahoma"/>
            <family val="2"/>
          </rPr>
          <t>Duhaime, Amy:</t>
        </r>
        <r>
          <rPr>
            <sz val="9"/>
            <color indexed="81"/>
            <rFont val="Tahoma"/>
            <family val="2"/>
          </rPr>
          <t xml:space="preserve">
Eff. 6/15/22
</t>
        </r>
      </text>
    </comment>
    <comment ref="D245" authorId="0" shapeId="0" xr:uid="{B7A1C4F9-BB83-4828-9547-932432E89F39}">
      <text>
        <r>
          <rPr>
            <b/>
            <sz val="9"/>
            <color indexed="81"/>
            <rFont val="Tahoma"/>
            <family val="2"/>
          </rPr>
          <t>Duhaime, Amy:</t>
        </r>
        <r>
          <rPr>
            <sz val="9"/>
            <color indexed="81"/>
            <rFont val="Tahoma"/>
            <family val="2"/>
          </rPr>
          <t xml:space="preserve">
paid $100 FY23
</t>
        </r>
      </text>
    </comment>
    <comment ref="D295" authorId="0" shapeId="0" xr:uid="{26273438-AC55-422B-91E0-DA5802D9B91A}">
      <text>
        <r>
          <rPr>
            <b/>
            <sz val="9"/>
            <color indexed="81"/>
            <rFont val="Tahoma"/>
            <family val="2"/>
          </rPr>
          <t>Duhaime, Amy:</t>
        </r>
        <r>
          <rPr>
            <sz val="9"/>
            <color indexed="81"/>
            <rFont val="Tahoma"/>
            <family val="2"/>
          </rPr>
          <t xml:space="preserve">
Acquired 8/4/21 by ProSight Global Inc.</t>
        </r>
      </text>
    </comment>
    <comment ref="D401" authorId="0" shapeId="0" xr:uid="{E83CA436-AAD7-49BD-854E-35DA833547D8}">
      <text>
        <r>
          <rPr>
            <b/>
            <sz val="9"/>
            <color indexed="81"/>
            <rFont val="Tahoma"/>
            <family val="2"/>
          </rPr>
          <t>Duhaime, Amy:</t>
        </r>
        <r>
          <rPr>
            <sz val="9"/>
            <color indexed="81"/>
            <rFont val="Tahoma"/>
            <family val="2"/>
          </rPr>
          <t xml:space="preserve">
PAID $100 FY23
</t>
        </r>
      </text>
    </comment>
    <comment ref="D412" authorId="0" shapeId="0" xr:uid="{13B93F8B-CE76-4D82-A564-C8C34D1FEEB7}">
      <text>
        <r>
          <rPr>
            <b/>
            <sz val="9"/>
            <color indexed="81"/>
            <rFont val="Tahoma"/>
            <family val="2"/>
          </rPr>
          <t>Duhaime, Amy:</t>
        </r>
        <r>
          <rPr>
            <sz val="9"/>
            <color indexed="81"/>
            <rFont val="Tahoma"/>
            <family val="2"/>
          </rPr>
          <t xml:space="preserve">
8/3/21 remove restriction of servicing existing business only with non-renewal</t>
        </r>
      </text>
    </comment>
    <comment ref="D457" authorId="0" shapeId="0" xr:uid="{4B5D531F-CA1D-469E-A565-8A45AA753BE0}">
      <text>
        <r>
          <rPr>
            <b/>
            <sz val="9"/>
            <color indexed="81"/>
            <rFont val="Tahoma"/>
            <family val="2"/>
          </rPr>
          <t>Duhaime, Amy:</t>
        </r>
        <r>
          <rPr>
            <sz val="9"/>
            <color indexed="81"/>
            <rFont val="Tahoma"/>
            <family val="2"/>
          </rPr>
          <t xml:space="preserve">
Liquidation effective 6/2023</t>
        </r>
      </text>
    </comment>
    <comment ref="D471" authorId="0" shapeId="0" xr:uid="{44BEB367-77BA-4BF9-AF1D-DD9A1B9B94C8}">
      <text>
        <r>
          <rPr>
            <b/>
            <sz val="9"/>
            <color indexed="81"/>
            <rFont val="Tahoma"/>
            <family val="2"/>
          </rPr>
          <t>Duhaime, Amy:</t>
        </r>
        <r>
          <rPr>
            <sz val="9"/>
            <color indexed="81"/>
            <rFont val="Tahoma"/>
            <family val="2"/>
          </rPr>
          <t xml:space="preserve">
REMOVE LOB -SERVICE EXISTING CUSTOMERS ONLY, NO RENEWALS</t>
        </r>
      </text>
    </comment>
    <comment ref="D514" authorId="0" shapeId="0" xr:uid="{08FD9AD7-7E0C-4968-9BCA-7C757D1B5456}">
      <text>
        <r>
          <rPr>
            <b/>
            <sz val="9"/>
            <color indexed="81"/>
            <rFont val="Tahoma"/>
            <family val="2"/>
          </rPr>
          <t>Duhaime, Amy:</t>
        </r>
        <r>
          <rPr>
            <sz val="9"/>
            <color indexed="81"/>
            <rFont val="Tahoma"/>
            <family val="2"/>
          </rPr>
          <t xml:space="preserve">
Paid $100 FY2023</t>
        </r>
      </text>
    </comment>
    <comment ref="B643" authorId="0" shapeId="0" xr:uid="{8B0706AF-74AE-4995-B530-51A3B3021236}">
      <text>
        <r>
          <rPr>
            <b/>
            <sz val="9"/>
            <color indexed="81"/>
            <rFont val="Tahoma"/>
            <family val="2"/>
          </rPr>
          <t>Duhaime, Amy:</t>
        </r>
        <r>
          <rPr>
            <sz val="9"/>
            <color indexed="81"/>
            <rFont val="Tahoma"/>
            <family val="2"/>
          </rPr>
          <t xml:space="preserve">
Formerly 4381
</t>
        </r>
      </text>
    </comment>
    <comment ref="D643" authorId="0" shapeId="0" xr:uid="{BBB383EB-3802-451C-940B-8858844457FF}">
      <text>
        <r>
          <rPr>
            <b/>
            <sz val="9"/>
            <color indexed="81"/>
            <rFont val="Tahoma"/>
            <family val="2"/>
          </rPr>
          <t xml:space="preserve">Duhaime, Amy
Formerly Boston Indemnity Co., Inc. changed 12/27/21
</t>
        </r>
      </text>
    </comment>
    <comment ref="D677" authorId="0" shapeId="0" xr:uid="{9DDEC2D1-DF85-40C0-94E4-9BE72D148415}">
      <text>
        <r>
          <rPr>
            <b/>
            <sz val="9"/>
            <color indexed="81"/>
            <rFont val="Tahoma"/>
            <family val="2"/>
          </rPr>
          <t>Duhaime, Amy:</t>
        </r>
        <r>
          <rPr>
            <sz val="9"/>
            <color indexed="81"/>
            <rFont val="Tahoma"/>
            <family val="2"/>
          </rPr>
          <t xml:space="preserve">
name change eff 1/25/22
</t>
        </r>
      </text>
    </comment>
    <comment ref="D759" authorId="0" shapeId="0" xr:uid="{FB9DD344-EAE5-4C61-8DE8-E3468A4425C5}">
      <text>
        <r>
          <rPr>
            <b/>
            <sz val="9"/>
            <color indexed="81"/>
            <rFont val="Tahoma"/>
            <family val="2"/>
          </rPr>
          <t>Duhaime, Amy
12/20/21
Name change from genworth mtg ins corp.</t>
        </r>
      </text>
    </comment>
    <comment ref="D847" authorId="0" shapeId="0" xr:uid="{423C066B-9127-474B-9AF0-EF9AF7DDC4E6}">
      <text>
        <r>
          <rPr>
            <b/>
            <sz val="9"/>
            <color indexed="81"/>
            <rFont val="Tahoma"/>
            <family val="2"/>
          </rPr>
          <t>Duhaime, Amy:</t>
        </r>
        <r>
          <rPr>
            <sz val="9"/>
            <color indexed="81"/>
            <rFont val="Tahoma"/>
            <family val="2"/>
          </rPr>
          <t xml:space="preserve">
Name change from North American Title Ins. Co.
12/20/21
</t>
        </r>
      </text>
    </comment>
    <comment ref="D941" authorId="0" shapeId="0" xr:uid="{631B148F-1F82-41F0-9A24-8CF5EC9D3129}">
      <text>
        <r>
          <rPr>
            <b/>
            <sz val="9"/>
            <color indexed="81"/>
            <rFont val="Tahoma"/>
            <family val="2"/>
          </rPr>
          <t>Duhaime, Amy:</t>
        </r>
        <r>
          <rPr>
            <sz val="9"/>
            <color indexed="81"/>
            <rFont val="Tahoma"/>
            <family val="2"/>
          </rPr>
          <t xml:space="preserve">
name change 3/22/22
</t>
        </r>
      </text>
    </comment>
    <comment ref="D1007" authorId="0" shapeId="0" xr:uid="{43D2F7ED-E9A3-4BB7-A659-D94429C1A259}">
      <text>
        <r>
          <rPr>
            <b/>
            <sz val="9"/>
            <color indexed="81"/>
            <rFont val="Tahoma"/>
            <family val="2"/>
          </rPr>
          <t>Duhaime, Amy:</t>
        </r>
        <r>
          <rPr>
            <sz val="9"/>
            <color indexed="81"/>
            <rFont val="Tahoma"/>
            <family val="2"/>
          </rPr>
          <t xml:space="preserve">
name change 11/30/21
</t>
        </r>
      </text>
    </comment>
    <comment ref="D1102" authorId="0" shapeId="0" xr:uid="{52439D0D-B9C6-4F66-8CDD-0481FA8054DF}">
      <text>
        <r>
          <rPr>
            <b/>
            <sz val="9"/>
            <color indexed="81"/>
            <rFont val="Tahoma"/>
            <family val="2"/>
          </rPr>
          <t>Duhaime, Amy:</t>
        </r>
        <r>
          <rPr>
            <sz val="9"/>
            <color indexed="81"/>
            <rFont val="Tahoma"/>
            <family val="2"/>
          </rPr>
          <t xml:space="preserve">
Acquired by: Zing Health Enterprises 12/20/21
</t>
        </r>
      </text>
    </comment>
    <comment ref="D1172" authorId="0" shapeId="0" xr:uid="{93FA0586-FDB4-4C2F-B231-F275227B5FF7}">
      <text>
        <r>
          <rPr>
            <b/>
            <sz val="9"/>
            <color indexed="81"/>
            <rFont val="Tahoma"/>
            <family val="2"/>
          </rPr>
          <t>Duhaime, Amy:</t>
        </r>
        <r>
          <rPr>
            <sz val="9"/>
            <color indexed="81"/>
            <rFont val="Tahoma"/>
            <family val="2"/>
          </rPr>
          <t xml:space="preserve">
64327 Harleysville Life merged into 1/1/22</t>
        </r>
      </text>
    </comment>
  </commentList>
</comments>
</file>

<file path=xl/sharedStrings.xml><?xml version="1.0" encoding="utf-8"?>
<sst xmlns="http://schemas.openxmlformats.org/spreadsheetml/2006/main" count="1249" uniqueCount="1247">
  <si>
    <t>NAIC #</t>
  </si>
  <si>
    <t>COMPANY</t>
  </si>
  <si>
    <t>PW</t>
  </si>
  <si>
    <t>DIV PHS</t>
  </si>
  <si>
    <t>FEP</t>
  </si>
  <si>
    <t>Crop</t>
  </si>
  <si>
    <t>MEDICARE</t>
  </si>
  <si>
    <t>MAX ASSESS ADJ</t>
  </si>
  <si>
    <t>ASSESS PW</t>
  </si>
  <si>
    <t>PRO RATA</t>
  </si>
  <si>
    <t>FINAL</t>
  </si>
  <si>
    <t>CONTRACTS</t>
  </si>
  <si>
    <t>NET</t>
  </si>
  <si>
    <t>EXCESS SHARE INSURANCE CORPORATION</t>
  </si>
  <si>
    <t>CERITY INSURANCE COMPANY</t>
  </si>
  <si>
    <t>AFFILIATED F M INSURANCE COMPANY</t>
  </si>
  <si>
    <t>ARBELLA INDEMNITY INSURANCE COMPANY</t>
  </si>
  <si>
    <t>GREYSTONE INSURANCE COMPANY</t>
  </si>
  <si>
    <t>COUNTRYWAY INSURANCE COMPANY</t>
  </si>
  <si>
    <t>WESTCHESTER FIRE INSURANCE COMPANY</t>
  </si>
  <si>
    <t>LYNDON SOUTHERN INSURANCE COMPANY</t>
  </si>
  <si>
    <t>CHUBB NATIONAL INSURANCE COMPANY</t>
  </si>
  <si>
    <t>SECURIAN CASUALTY COMPANY</t>
  </si>
  <si>
    <t>COVENANT INSURANCE COMPANY</t>
  </si>
  <si>
    <t>HOUSING AUTHORITY PROPERTY INSURANCE, A MUTUAL COMPANY</t>
  </si>
  <si>
    <t>ENCOMPASS INSURANCE COMPANY OF AMERICA</t>
  </si>
  <si>
    <t>AMERICAN BANKERS INSURANCE COMPANY OF FLORIDA</t>
  </si>
  <si>
    <t>SECURITY FIRST INSURANCE COMPANY</t>
  </si>
  <si>
    <t>EVEREST NATIONAL INSURANCE COMPANY</t>
  </si>
  <si>
    <t>ALLIED INSURANCE COMPANY OF AMERICA</t>
  </si>
  <si>
    <t>SU INSURANCE COMPANY</t>
  </si>
  <si>
    <t>WELLCARE PRESCRIPTION INSURANCE, INC.</t>
  </si>
  <si>
    <t>ACCIDENT FUND INSURANCE COMPANY OF AMERICA</t>
  </si>
  <si>
    <t>FCCI INSURANCE COMPANY</t>
  </si>
  <si>
    <t>HISCOX INSURANCE COMPANY INC.</t>
  </si>
  <si>
    <t>OHIO MUTUAL INSURANCE COMPANY</t>
  </si>
  <si>
    <t>ENCOMPASS INDEMNITY COMPANY</t>
  </si>
  <si>
    <t>ALLMERICA FINANCIAL ALLIANCE INSURANCE COMPANY</t>
  </si>
  <si>
    <t>QBE REINSURANCE CORPORATION</t>
  </si>
  <si>
    <t>ACCELERANT NATIONAL INSURANCE COMPANY</t>
  </si>
  <si>
    <t>MUNICH REINSURANCE AMERICA, INC.</t>
  </si>
  <si>
    <t>NATIONAL CONTINENTAL INSURANCE COMPANY</t>
  </si>
  <si>
    <t>STONINGTON INSURANCE COMPANY</t>
  </si>
  <si>
    <t>EMPLOYERS PREFERRED INSURANCE COMPANY</t>
  </si>
  <si>
    <t>ARCH REINSURANCE COMPANY</t>
  </si>
  <si>
    <t>ACCEPTANCE CASUALTY INSURANCE COMPANY</t>
  </si>
  <si>
    <t>AVEMCO INSURANCE COMPANY</t>
  </si>
  <si>
    <t>BERKSHIRE HATHAWAY DIRECT INSURANCE COMPANY</t>
  </si>
  <si>
    <t>CANAL INSURANCE COMPANY</t>
  </si>
  <si>
    <t>CAPITOL INDEMNITY CORPORATION</t>
  </si>
  <si>
    <t>COREPOINTE INSURANCE COMPANY</t>
  </si>
  <si>
    <t>CAROLINA CASUALTY INSURANCE COMPANY</t>
  </si>
  <si>
    <t>PROSELECT INSURANCE COMPANY</t>
  </si>
  <si>
    <t>EMPLOYERS INSURANCE COMPANY OF NEVADA</t>
  </si>
  <si>
    <t>ENDURANCE AMERICAN INSURANCE COMPANY</t>
  </si>
  <si>
    <t>UNITED STATES SURETY COMPANY</t>
  </si>
  <si>
    <t>AMERITRUST INSURANCE CORPORATION</t>
  </si>
  <si>
    <t>THE GRAY CASUALTY &amp; SURETY COMPANY</t>
  </si>
  <si>
    <t>MOBILITAS GENERAL INSURANCE COMPANY</t>
  </si>
  <si>
    <t>THE CINCINNATI INSURANCE COMPANY</t>
  </si>
  <si>
    <t>UTICA NATIONAL ASSURANCE COMPANY</t>
  </si>
  <si>
    <t>ALLIED WORLD NATIONAL ASSURANCE COMPANY</t>
  </si>
  <si>
    <t>NATIONWIDE ASSURANCE COMPANY</t>
  </si>
  <si>
    <t>EASTERN ALLIANCE INSURANCE COMPANY</t>
  </si>
  <si>
    <t>LIBERTY SURPLUS INSURANCE CORPORATION</t>
  </si>
  <si>
    <t>INTREPID INSURANCE COMPANY</t>
  </si>
  <si>
    <t>COLONIAL SURETY COMPANY</t>
  </si>
  <si>
    <t>MAXUM CASUALTY INSURANCE COMPANY</t>
  </si>
  <si>
    <t>PALISADES INSURANCE COMPANY</t>
  </si>
  <si>
    <t>PREMIER GROUP INSURANCE COMPANY</t>
  </si>
  <si>
    <t>FORTRESS INSURANCE COMPANY</t>
  </si>
  <si>
    <t>CONTINENTAL WESTERN INSURANCE COMPANY</t>
  </si>
  <si>
    <t>VERLAN FIRE INSURANCE COMPANY</t>
  </si>
  <si>
    <t>PLATEAU CASUALTY INSURANCE COMPANY</t>
  </si>
  <si>
    <t>MARKEL GLOBAL REINSURANCE COMPANY</t>
  </si>
  <si>
    <t>GOLDEN EAGLE INSURANCE CORPORATION</t>
  </si>
  <si>
    <t>CUMIS INSURANCE SOCIETY INC</t>
  </si>
  <si>
    <t>UNIVERSAL PROPERTY &amp; CASUALTY INSURANCE COMPANY</t>
  </si>
  <si>
    <t>AMERICAN STRATEGIC INSURANCE CORP.</t>
  </si>
  <si>
    <t>KEY RISK INSURANCE COMPANY</t>
  </si>
  <si>
    <t>CONCERT INSURANCE COMPANY</t>
  </si>
  <si>
    <t>PREFERRED EMPLOYERS INSURANCE COMPANY</t>
  </si>
  <si>
    <t>SURETEC INSURANCE COMPANY</t>
  </si>
  <si>
    <t>SENECA INSURANCE COMPANY INC.</t>
  </si>
  <si>
    <t>TOKIO MARINE AMERICA INSURANCE COMPANY</t>
  </si>
  <si>
    <t>ARCH PROPERTY CASUALTY INSURANCE COMPANY</t>
  </si>
  <si>
    <t>TRANSAMERICA CASUALTY INSURANCE COMPANY</t>
  </si>
  <si>
    <t>ALAMANCE INSURANCE COMPANY</t>
  </si>
  <si>
    <t>BAR PLAN SURETY AND FIDELITY COMPANY (THE)</t>
  </si>
  <si>
    <t>ROOT INSURANCE COMPANY</t>
  </si>
  <si>
    <t>SENTINEL INSURANCE COMPANY LTD</t>
  </si>
  <si>
    <t>STRATHMORE INSURANCE COMPANY</t>
  </si>
  <si>
    <t>MEMIC INDEMNITY COMPANY</t>
  </si>
  <si>
    <t>EXCELSIOR INSURANCE COMPANY</t>
  </si>
  <si>
    <t>ROCK RIDGE INSURANCE COMPANY</t>
  </si>
  <si>
    <t>INCLINE CASUALTY COMPANY</t>
  </si>
  <si>
    <t>SAFECO SURPLUS LINES INSURANCE COMPANY</t>
  </si>
  <si>
    <t>ASSOCIATED EMPLOYERS INSURANCE COMPANY</t>
  </si>
  <si>
    <t>ALLSTATE PROPERTY AND CASUALTY INSURANCE COMPANY</t>
  </si>
  <si>
    <t>FEDERATED RURAL ELECTRIC INSURANCE EXCHANGE</t>
  </si>
  <si>
    <t>UNIFIED LIFE INSURANCE COMPANY</t>
  </si>
  <si>
    <t>SAFETY FIRST INSURANCE COMPANY</t>
  </si>
  <si>
    <t>SOMPO AMERICA INSURANCE COMPANY</t>
  </si>
  <si>
    <t>PROFESSIONAL SOLUTIONS INSURANCE COMPANY</t>
  </si>
  <si>
    <t xml:space="preserve">RURAL TRUST INSURANCE COMPANY </t>
  </si>
  <si>
    <t>MAINE EMPLOYERS MUTUAL INSURANCE COMPANY</t>
  </si>
  <si>
    <t>ARCH INSURANCE COMPANY</t>
  </si>
  <si>
    <t>INSURANCE COMPANY OF THE SOUTH</t>
  </si>
  <si>
    <t>FIRST FINANCIAL INSURANCE COMPANY</t>
  </si>
  <si>
    <t>FOREMOST INSURANCE COMPANY</t>
  </si>
  <si>
    <t>HOUSING ENTERPRISE INSURANCE COMPANY INC</t>
  </si>
  <si>
    <t>CONNECTICARE INSURANCE COMPANY, INC.</t>
  </si>
  <si>
    <t>GENERALI - U.S. BRANCH</t>
  </si>
  <si>
    <t>ALLIED EASTERN INDEMNITY COMPANY</t>
  </si>
  <si>
    <t>CATERPILLAR INSURANCE COMPANY</t>
  </si>
  <si>
    <t>GREAT WEST CASUALTY COMPANY</t>
  </si>
  <si>
    <t>HARTFORD STEAM BOILER INSPECTION AND INSURANCE CO</t>
  </si>
  <si>
    <t>CENSTAT CASUALTY COMPANY</t>
  </si>
  <si>
    <t>EMPLOYERS COMPENSATION INSURANCE COMPANY</t>
  </si>
  <si>
    <t>WRIGHT NATIONAL FLOOD INSURANCE COMPANY</t>
  </si>
  <si>
    <t>ENDURANCE ASSURANCE CORPORATION</t>
  </si>
  <si>
    <t>INTERNATIONAL FIDELITY INSURANCE COMPANY</t>
  </si>
  <si>
    <t>FRANK WINSTON CRUM INSURANCE COMPANY</t>
  </si>
  <si>
    <t>JEFFERSON INSURANCE COMPANY</t>
  </si>
  <si>
    <t>REDWOOD FIRE AND CASUALTY INSURANCE COMPANY</t>
  </si>
  <si>
    <t>LIBERTY PERSONAL INSURANCE COMPANY</t>
  </si>
  <si>
    <t>UNITED FINANCIAL CASUALTY COMPANY</t>
  </si>
  <si>
    <t>FOREMOST PROPERTY AND CASUALTY INSURANCE COMPANY</t>
  </si>
  <si>
    <t>MEDICAL PROTECTIVE COMPANY</t>
  </si>
  <si>
    <t>PROGRESSIVE ADVANCED INSURANCE COMPANY</t>
  </si>
  <si>
    <t>AMERICAN DIGITAL TITLE INSURANCE COMPANY</t>
  </si>
  <si>
    <t>SELECTIVE INSURANCE COMPANY OF NEW ENGLAND</t>
  </si>
  <si>
    <t>GENERAL STAR NATIONAL INSURANCE COMPANY</t>
  </si>
  <si>
    <t>NATIONAL CASUALTY COMPANY</t>
  </si>
  <si>
    <t>MBIA INSURANCE CORPORATION</t>
  </si>
  <si>
    <t>ARCADIAN HEALTH PLAN INC</t>
  </si>
  <si>
    <t>AMERICAN PET INSURANCE COMPANY</t>
  </si>
  <si>
    <t>AMERICAN LIBERTY INSURANCE COMPANY</t>
  </si>
  <si>
    <t>GLENCAR INSURANCE COMPANY</t>
  </si>
  <si>
    <t>CAMPMED CASUALTY &amp; INDEMNITY COMPANY, INC.</t>
  </si>
  <si>
    <t>PENNSYLVANIA MANUFACTURERS ASSOCIATION INSURANCE COMPANY</t>
  </si>
  <si>
    <t>AMICA PROPERTY AND CASUALTY INSURANCE COMPANY</t>
  </si>
  <si>
    <t>SOUTHWEST MARINE AND GENERAL INSURANCE COMPANY</t>
  </si>
  <si>
    <t>PETROLEUM CASUALTY COMPANY</t>
  </si>
  <si>
    <t>ACCIDENT FUND GENERAL INSURANCE COMPANY</t>
  </si>
  <si>
    <t>ACCIDENT FUND NATIONAL INSURANCE COMPANY</t>
  </si>
  <si>
    <t>DENTAQUEST USA INSURANCE COMPANY INC</t>
  </si>
  <si>
    <t>CM REGENT INSURANCE COMPANY</t>
  </si>
  <si>
    <t>BRICKSTREET MUTUAL INSURANCE COMPANY</t>
  </si>
  <si>
    <t>PROTECTIVE INSURANCE COMPANY</t>
  </si>
  <si>
    <t>REPUBLIC-FRANKLIN INSURANCE COMPANY</t>
  </si>
  <si>
    <t>LIBERTY MUTUAL PERSONAL INSURANCE COMPANY</t>
  </si>
  <si>
    <t>ROCHDALE INSURANCE COMPANY</t>
  </si>
  <si>
    <t>AUTO-OWNERS SPECIALTY INSURANCE COMPANY</t>
  </si>
  <si>
    <t>AGENTS NATIONAL TITLE INSURANCE COMPANY</t>
  </si>
  <si>
    <t>AMERICAN AGRI-BUSINESS INSURANCE COMPANY</t>
  </si>
  <si>
    <t>UnitedHealthCare Insurance Company of Illinois</t>
  </si>
  <si>
    <t>SELECTIVE INSURANCE COMPANY OF AMERICA</t>
  </si>
  <si>
    <t>SILVERSCRIPT INSURANCE COMPANY</t>
  </si>
  <si>
    <t>INFINITY STANDARD INSURANCE COMPANY</t>
  </si>
  <si>
    <t>AMERICA FIRST INSURANCE COMPANY</t>
  </si>
  <si>
    <t>AMERICAN MUTUAL SHARE INSURANCE CORPORATION</t>
  </si>
  <si>
    <t>DEVELOPERS SURETY AND INDEMNITY COMPANY</t>
  </si>
  <si>
    <t>ELIXIR INSURANCE COMPANY</t>
  </si>
  <si>
    <t>EVERGREEN NATIONAL INDEMNITY COMPANY</t>
  </si>
  <si>
    <t>MERCHANTS NATIONAL INSURANCE COMPANY</t>
  </si>
  <si>
    <t>CHUBB INDEMNITY INSURANCE COMPANY</t>
  </si>
  <si>
    <t>SAFETY PROPERTY AND CASUALTY INSURANCE COMPANY</t>
  </si>
  <si>
    <t>STATE NATIONAL INSURANCE COMPANY, INC</t>
  </si>
  <si>
    <t>T.H.E. INSURANCE COMPANY</t>
  </si>
  <si>
    <t>SENTRUITY CASUALTY COMPANY</t>
  </si>
  <si>
    <t>PRIVILEGE UNDERWRITERS RECIPROCAL EXCHANGE</t>
  </si>
  <si>
    <t>MERCHANTS PREFERRED INSURANCE COMPANY</t>
  </si>
  <si>
    <t>HEALTHSPRING LIFE &amp; HEALTH INSURANCE COMPANY, INC.</t>
  </si>
  <si>
    <t>GREAT PLAINS CASUALTY, INC.</t>
  </si>
  <si>
    <t>EASTERN ADVANTAGE ASSURANCE COMPANY</t>
  </si>
  <si>
    <t>UNITED FIRE &amp; CASUALTY COMPANY</t>
  </si>
  <si>
    <t>MAIN STREET AMERICA PROTECTION INSURANCE COMPANY</t>
  </si>
  <si>
    <t>COVINGTON SPECIALTY INSURANCE COMPANY</t>
  </si>
  <si>
    <t>NORTHSTONE INSURANCE COMPANY</t>
  </si>
  <si>
    <t>RLI INSURANCE COMPANY</t>
  </si>
  <si>
    <t>BERKSHIRE HATHAWAY ASSURANCE CORPORATION</t>
  </si>
  <si>
    <t>UNITED OHIO INSURANCE COMPANY</t>
  </si>
  <si>
    <t>NEW HAMPSHIRE EMPLOYERS INSURANCE COMPANY</t>
  </si>
  <si>
    <t>VERMONT ACCIDENT INSURANCE COMPANY INC</t>
  </si>
  <si>
    <t>VIKING INSURANCE COMPANY OF WISCONSIN</t>
  </si>
  <si>
    <t>HANOVER NATIONAL INSURANCE COMPANY</t>
  </si>
  <si>
    <t>EAGLE LIFE INSURANCE COMPANY</t>
  </si>
  <si>
    <t>WESTERN SURETY COMPANY</t>
  </si>
  <si>
    <t>WESTERN WORLD INSURANCE COMPANY</t>
  </si>
  <si>
    <t>BOSTON MEDICAL CENTER HEALTH PLAN INC</t>
  </si>
  <si>
    <t>ZENITH INSURANCE COMPANY</t>
  </si>
  <si>
    <t>ALLEGHENY CASUALTY COMPANY</t>
  </si>
  <si>
    <t>MOTORISTS COMMERCIAL MUTUAL INSURANCE COMPANY</t>
  </si>
  <si>
    <t>ARROW MUTUAL LIABILITY INSURANCE COMPANY</t>
  </si>
  <si>
    <t>BROTHERHOOD MUTUAL INSURANCE COMPANY</t>
  </si>
  <si>
    <t>ESSENT GUARANTY INC</t>
  </si>
  <si>
    <t>RED TREE INSURANCE COMPANY INC</t>
  </si>
  <si>
    <t>KINGSTONE INSURANCE COMPANY</t>
  </si>
  <si>
    <t>ELEPHANT INSURANCE COMPANY</t>
  </si>
  <si>
    <t>DONEGAL MUTUAL INSURANCE COMPANY</t>
  </si>
  <si>
    <t xml:space="preserve">POSEIDON STRUCTURED MORTGAGE INSURANCE COMPANY </t>
  </si>
  <si>
    <t>NATIONAL MORTGAGE INSURANCE CORPORATION</t>
  </si>
  <si>
    <t>THE GENERAL AUTOMOBILE INSURANCE COMPANY</t>
  </si>
  <si>
    <t>DORCHESTER MUTUAL INSURANCE COMPANY</t>
  </si>
  <si>
    <t>PHARMACISTS MUTUAL INSURANCE COMPANY</t>
  </si>
  <si>
    <t>KNIGHTBROOK INSURANCE COMPANY</t>
  </si>
  <si>
    <t>FARM FAMILY CASUALTY INSURANCE COMPANY</t>
  </si>
  <si>
    <t>FARMERS MUTUAL HAIL INSURANCE COMPANY OF IOWA</t>
  </si>
  <si>
    <t>ARI INSURANCE COMPANY</t>
  </si>
  <si>
    <t>HOMESITE INSURANCE COMPANY OF THE MIDWEST</t>
  </si>
  <si>
    <t>FEDERATED MUTUAL INSURANCE COMPANY</t>
  </si>
  <si>
    <t>FITCHBURG MUTUAL INSURANCE COMPANY</t>
  </si>
  <si>
    <t>FLORISTS MUTUAL INSURANCE COMPANY</t>
  </si>
  <si>
    <t>UTICA NATIONAL INSURANCE COMPANY OF OHIO</t>
  </si>
  <si>
    <t>GREAT FALLS INSURANCE COMPANY</t>
  </si>
  <si>
    <t>HOSPITALITY INSURANCE COMPANY</t>
  </si>
  <si>
    <t>AMERIGROUP INSURANCE COMPANY</t>
  </si>
  <si>
    <t>GRANITE MUTUAL INSURANCE COMPANY</t>
  </si>
  <si>
    <t>GEICO SECURE INSURANCE COMPANY</t>
  </si>
  <si>
    <t>GEICO ADVANTAGE INSURANCE COMPANY</t>
  </si>
  <si>
    <t>GEICO CHOICE INSURANCE COMPANY</t>
  </si>
  <si>
    <t>MEMIC CASUALTY COMPANY</t>
  </si>
  <si>
    <t>ACUITY, A MUTUAL INSURANCE COMPANY</t>
  </si>
  <si>
    <t>OBI NATIONAL INSURANCE COMPANY</t>
  </si>
  <si>
    <t>HINGHAM MUTUAL FIRE INSURANCE COMPANY</t>
  </si>
  <si>
    <t>GRANITE STATE HEALTH PLAN INC</t>
  </si>
  <si>
    <t>FIRST NATIONAL TITLE INSURANCE COMPANY</t>
  </si>
  <si>
    <t>JEWELERS MUTUAL INSURANCE COMPANY, SI</t>
  </si>
  <si>
    <t>PRIME PROPERTY &amp; CASUALTY INSURANCE INC</t>
  </si>
  <si>
    <t>BUILD AMERICA MUTUAL ASSURANCE COMPANY</t>
  </si>
  <si>
    <t>INDUSTRIAL ALLIANCE INSURANCE AND FINANCIAL SERVICES, INC</t>
  </si>
  <si>
    <t>PROASSURANCE INSURANCE COMPANY OF AMERICA</t>
  </si>
  <si>
    <t>MERCHANTS BONDING COMPANY (MUTUAL)</t>
  </si>
  <si>
    <t>GUIDEONE SPECIALTY INSURANCE COMPANY</t>
  </si>
  <si>
    <t>EASTGUARD INSURANCE COMPANY</t>
  </si>
  <si>
    <t>NGM INSURANCE COMPANY</t>
  </si>
  <si>
    <t>PAWTUCKET MUTUAL INSURANCE COMPANY</t>
  </si>
  <si>
    <t>PENINSULA INSURANCE COMPANY</t>
  </si>
  <si>
    <t>PENNSYLVANIA LUMBERMENS MUTUAL INSURANCE COMPANY</t>
  </si>
  <si>
    <t>PENN MILLERS INSURANCE COMPANY</t>
  </si>
  <si>
    <t>PREFERRED MUTUAL INSURANCE COMPANY</t>
  </si>
  <si>
    <t>GUIDEONE INSURANCE COMPANY</t>
  </si>
  <si>
    <t>PROVIDENCE MUTUAL FIRE INSURANCE COMPANY</t>
  </si>
  <si>
    <t>PUBLIC SERVICE INSURANCE COMPANY</t>
  </si>
  <si>
    <t>QUINCY MUTUAL FIRE INSURANCE COMPANY</t>
  </si>
  <si>
    <t>MAINE COMMUNITY HEALTH OPTIONS d/b/a COMMUNITY HEALTH OPTIONS</t>
  </si>
  <si>
    <t>SAFETY NATIONAL CASUALTY CORPORATION</t>
  </si>
  <si>
    <t>ALLSTATE INSURANCE COMPANY</t>
  </si>
  <si>
    <t>SUMMITPOINT INSURANCE COMPANY</t>
  </si>
  <si>
    <t>PINNACLEPOINT INSURANCE COMPANY</t>
  </si>
  <si>
    <t>WEST BEND MUTUAL INSURANCE COMPANY</t>
  </si>
  <si>
    <t>MID-CONTINENT ASSURANCE COMPANY</t>
  </si>
  <si>
    <t>BUREAU VERITAS INSPECTION AND INSURANCE CO.</t>
  </si>
  <si>
    <t>NATIONAL SUMMIT INSURANCE COMPANY</t>
  </si>
  <si>
    <t>CLEAR SPRING PROPERTY AND CASUALTY COMPANY</t>
  </si>
  <si>
    <t>SCOTTSDALE INDEMNITY COMPANY</t>
  </si>
  <si>
    <t>INTERINSURANCE EXCHANGE OF THE AUTOMOBILE CLUB</t>
  </si>
  <si>
    <t>AXIS SPECIALTY INSURANCE COMPANY</t>
  </si>
  <si>
    <t>OBI AMERICA INSURANCE COMPANY</t>
  </si>
  <si>
    <t>CLEAR SPRING LIFE INSURANCE COMPANY</t>
  </si>
  <si>
    <t>UNITEDHEALTHCARE INSURANCE COMPANY</t>
  </si>
  <si>
    <t>RADNOR SPECIALTY INSURANCE COMPANY</t>
  </si>
  <si>
    <t>MARTIN'S POINT GENERATIONS ADVANTAGE, INC.</t>
  </si>
  <si>
    <t>NCMIC INSURANCE COMPANY</t>
  </si>
  <si>
    <t>UNITED GUARANTY RESIDENTIAL INSURANCE COMPANY</t>
  </si>
  <si>
    <t>BERKLEY CASUALTY COMPANY</t>
  </si>
  <si>
    <t>AMTRUST INSURANCE COMPANY</t>
  </si>
  <si>
    <t>MMG INSURANCE COMPANY</t>
  </si>
  <si>
    <t>LEMONADE INSURANCE COMPANY</t>
  </si>
  <si>
    <t>FEDERATED RESERVE INSURANCE COMPANY</t>
  </si>
  <si>
    <t>EVEREST DENALI INSURANCE COMPANY</t>
  </si>
  <si>
    <t>EVEREST PREMIER INSURANCE COMPANY</t>
  </si>
  <si>
    <t>CRONUS INSURANCE COMPANY</t>
  </si>
  <si>
    <t>STARR SPECIALTY INSURANCE COMPANY</t>
  </si>
  <si>
    <t>JM SPECIALTY INSURANCE COMPANY</t>
  </si>
  <si>
    <t>VAULT RECIPROCAL EXCHANGE</t>
  </si>
  <si>
    <t>METROMILE INSURANCE COMPANY</t>
  </si>
  <si>
    <t>CM SELECT INSURANCE COMPANY</t>
  </si>
  <si>
    <t>ALLSTATE INDEMNITY COMPANY</t>
  </si>
  <si>
    <t>MIDWEST FAMILY ADVANTAGE INSURANCE COMPANY</t>
  </si>
  <si>
    <t>NEXT INSURANCE US COMPANY</t>
  </si>
  <si>
    <t>PROGRESSIVE DIRECT INSURANCE COMPANY</t>
  </si>
  <si>
    <t>CHIRON INSURANCE COMPANY</t>
  </si>
  <si>
    <t>AMERIHEALTH CARITAS NEW HAMPSHIRE, INC.</t>
  </si>
  <si>
    <t>MTAW INSURANCE COMPANY</t>
  </si>
  <si>
    <t>BEAZLEY AMERICA INSURANCE COMPANY, INC.</t>
  </si>
  <si>
    <t>WELLCARE OF NEW HAMPSHIRE, INC.</t>
  </si>
  <si>
    <t>WELLCARE HEALTH INSURANCE COMPANY OF NEW HAMPSHIRE, INC.</t>
  </si>
  <si>
    <t>CLEARCOVER INSURANCE COMPANY</t>
  </si>
  <si>
    <t>ZURICH AMERICAN INSURANCE COMPANY</t>
  </si>
  <si>
    <t>STILLWATER PROPERTY AND CASUALTY INSURANCE COMPANY</t>
  </si>
  <si>
    <t>NEW YORK MARINE AND GENERAL INSURANCE COMPANY</t>
  </si>
  <si>
    <t>DAIRYLAND NATIONAL INSURANCE COMPANY</t>
  </si>
  <si>
    <t>ALLIED WORLD SPECIALTY INSURANCE COMPANY</t>
  </si>
  <si>
    <t>UNITED GUARANTY RESIDENTIAL INSURANCE COMPANY OF NORTH CAROLINA</t>
  </si>
  <si>
    <t>GREAT AMERICAN INSURANCE COMPANY</t>
  </si>
  <si>
    <t>DEALERS ASSURANCE COMPANY</t>
  </si>
  <si>
    <t>MANHATTANLIFE OF AMERICA INSURANCE COMPANY</t>
  </si>
  <si>
    <t>SIRIUSPOINT SPECIALTY INSURANCE CORPORATION</t>
  </si>
  <si>
    <t>MMIC INSURANCE, INC.</t>
  </si>
  <si>
    <t>ZPIC INSURANCE COMPANY</t>
  </si>
  <si>
    <t>RICHMOND NATIONAL INSURANCE COMPANY</t>
  </si>
  <si>
    <t>INTREPID CASUALTY COMPANY</t>
  </si>
  <si>
    <t>ALLSTATE FIRE AND CASUALTY INSURANCE COMPANY</t>
  </si>
  <si>
    <t>STAR INSURANCE COMPANY</t>
  </si>
  <si>
    <t>PHILADELPHIA INDEMNITY INSURANCE COMPANY</t>
  </si>
  <si>
    <t>PEAK PROPERTY AND CASUALTY INSURANCE CORPORATION</t>
  </si>
  <si>
    <t>BANKERS STANDARD INSURANCE COMPANY</t>
  </si>
  <si>
    <t>ASSURED GUARANTY MUNICIPAL CORP.</t>
  </si>
  <si>
    <t>PEERLESS INDEMNITY INSURANCE COMPANY</t>
  </si>
  <si>
    <t>INDEMNITY NATIONAL INSURANCE COMPANY</t>
  </si>
  <si>
    <t>USAA GENERAL INDEMNITY COMPANY</t>
  </si>
  <si>
    <t>PLATTE RIVER INSURANCE COMPANY</t>
  </si>
  <si>
    <t>PATRONS CO-OPERATIVE FIRE INSURANCE COMPANY</t>
  </si>
  <si>
    <t>GREAT MIDWEST INSURANCE COMPANY</t>
  </si>
  <si>
    <t>AMBAC ASSURANCE CORPORATION</t>
  </si>
  <si>
    <t>ARCH MORTGAGE GUARANTY COMPANY</t>
  </si>
  <si>
    <t>MGIC INDEMNITY CORPORATION</t>
  </si>
  <si>
    <t>MERIT HEALTH INSURANCE COMPANY</t>
  </si>
  <si>
    <t xml:space="preserve">CHURCH MUTUAL INSURANCE COMPANY, S.I. </t>
  </si>
  <si>
    <t>CRESTBROOK INSURANCE COMPANY</t>
  </si>
  <si>
    <t>HPHC INSURANCE COMPANY INC</t>
  </si>
  <si>
    <t>TRAVELERS CASUALTY AND SURETY COMPANY</t>
  </si>
  <si>
    <t>TRAVELERS CASUALTY INSURANCE COMPANY OF AMERICA</t>
  </si>
  <si>
    <t>AUTOMOBILE INSURANCE COMPANY OF HARTFORD, CONNECTICUT, THE</t>
  </si>
  <si>
    <t>STANDARD FIRE INSURANCE COMPANY, THE</t>
  </si>
  <si>
    <t>SOUTHERN INSURANCE COMPANY</t>
  </si>
  <si>
    <t>ST. PAUL PROTECTIVE INSURANCE COMPANY</t>
  </si>
  <si>
    <t>FIRST COLONIAL INSURANCE COMPANY</t>
  </si>
  <si>
    <t>ALLSTATE NORTHBROOK INDEMNITY COMPANY</t>
  </si>
  <si>
    <t>SELECTIVE INSURANCE COMPANY OF SOUTH CAROLINA</t>
  </si>
  <si>
    <t>AMERICAN HOME ASSURANCE COMPANY</t>
  </si>
  <si>
    <t>AIU INSURANCE COMPANY</t>
  </si>
  <si>
    <t>AIG PROPERTY CASUALTY COMPANY</t>
  </si>
  <si>
    <t>COMMERCE AND INDUSTRY INSURANCE COMPANY</t>
  </si>
  <si>
    <t>INSURANCE COMPANY OF THE STATE OF PENNSYLVANIA,THE</t>
  </si>
  <si>
    <t>NATIONAL UNION FIRE INSURANCE COMPANY OF PITTSBURGH, PA</t>
  </si>
  <si>
    <t>AMERISURE INSURANCE COMPANY</t>
  </si>
  <si>
    <t>CATLIN INSURANCE COMPANY INC</t>
  </si>
  <si>
    <t>AMERICAN RELIABLE INSURANCE COMPANY</t>
  </si>
  <si>
    <t>AMERICAN SUMMIT INSURANCE COMPANY</t>
  </si>
  <si>
    <t>AMERICAN ROAD INSURANCE COMPANY</t>
  </si>
  <si>
    <t>BRISTOL WEST INSURANCE COMPANY</t>
  </si>
  <si>
    <t>HARTFORD FIRE INSURANCE COMPANY</t>
  </si>
  <si>
    <t>AMERICAN ECONOMY INSURANCE COMPANY</t>
  </si>
  <si>
    <t>AMERICAN STATES INSURANCE COMPANY</t>
  </si>
  <si>
    <t>AMERICAN ALTERNATIVE INSURANCE CORPORATION</t>
  </si>
  <si>
    <t>BAY STATE INSURANCE COMPANY</t>
  </si>
  <si>
    <t>CAMBRIDGE MUTUAL FIRE INSURANCE COMPANY</t>
  </si>
  <si>
    <t>MERRIMACK MUTUAL FIRE INSURANCE COMPANY</t>
  </si>
  <si>
    <t>ARGONAUT INSURANCE COMPANY</t>
  </si>
  <si>
    <t>ARGONAUT-MIDWEST INSURANCE COMPANY</t>
  </si>
  <si>
    <t>SECURITY NATIONAL INSURANCE COMPANY</t>
  </si>
  <si>
    <t>LIBERTY INSURANCE UNDERWRITERS INC.</t>
  </si>
  <si>
    <t>AMERICAN COMMERCE INSURANCE COMPANY</t>
  </si>
  <si>
    <t>AMICA MUTUAL INSURANCE COMPANY</t>
  </si>
  <si>
    <t>BERKSHIRE HATHAWAY HOMESTATE INSURANCE COMPANY</t>
  </si>
  <si>
    <t>NATIONAL LIABILITY &amp; FIRE INSURANCE COMPANY</t>
  </si>
  <si>
    <t>NATIONAL INDEMNITY COMPANY</t>
  </si>
  <si>
    <t>Bitco General Insurance Corporation</t>
  </si>
  <si>
    <t>Bitco National Insurance Company</t>
  </si>
  <si>
    <t>CALIFORNIA CASUALTY INDEMNITY EXCHANGE</t>
  </si>
  <si>
    <t>ALL AMERICA INSURANCE COMPANY</t>
  </si>
  <si>
    <t>CENTRAL MUTUAL INSURANCE COMPANY</t>
  </si>
  <si>
    <t>CEDAR INSURANCE COMPANY</t>
  </si>
  <si>
    <t>FEDERAL INSURANCE COMPANY</t>
  </si>
  <si>
    <t>GREAT NORTHERN INSURANCE COMPANY</t>
  </si>
  <si>
    <t>SYNCORA GUARANTEE INC.</t>
  </si>
  <si>
    <t>PACIFIC INDEMNITY COMPANY</t>
  </si>
  <si>
    <t>MITSUI SUMITOMO INSURANCE COMPANY OF AMERICA</t>
  </si>
  <si>
    <t>AXIS REINSURANCE COMPANY</t>
  </si>
  <si>
    <t>VIGILANT INSURANCE COMPANY</t>
  </si>
  <si>
    <t>AMERICAN CASUALTY COMPANY OF READING PENNSYLVANIA</t>
  </si>
  <si>
    <t>CONTINENTAL CASUALTY COMPANY</t>
  </si>
  <si>
    <t>NATIONAL FIRE INSURANCE COMPANY OF HARTFORD</t>
  </si>
  <si>
    <t>TRANSPORTATION INSURANCE COMPANY</t>
  </si>
  <si>
    <t>VALLEY FORGE INSURANCE COMPANY</t>
  </si>
  <si>
    <t>EULER HERMES NORTH AMERICA INSURANCE COMPANY</t>
  </si>
  <si>
    <t>CLARENDON NATIONAL INSURANCE COMPANY</t>
  </si>
  <si>
    <t>XL REINSURANCE AMERICA INC.</t>
  </si>
  <si>
    <t>SPARTA INSURANCE COMPANY</t>
  </si>
  <si>
    <t>CONCORD GENERAL MUTUAL INSURANCE COMPANY</t>
  </si>
  <si>
    <t>GREEN MOUNTAIN INSURANCE COMPANY INC</t>
  </si>
  <si>
    <t>ACE PROPERTY &amp; CASUALTY INSURANCE COMPANY</t>
  </si>
  <si>
    <t>ACE FIRE UNDERWRITERS INSURANCE COMPANY</t>
  </si>
  <si>
    <t>CENTURY INDEMNITY COMPANY</t>
  </si>
  <si>
    <t>21ST CENTURY PREMIER INSURANCE COMPANY</t>
  </si>
  <si>
    <t>WELLFLEET NEW YORK INSURANCE COMPANY</t>
  </si>
  <si>
    <t>COUNTRY MUTUAL INSURANCE COMPANY</t>
  </si>
  <si>
    <t>GLOBAL REINSURANCE CORPORATION OF AMERICA   IN RUN-OFF</t>
  </si>
  <si>
    <t>NORTH RIVER INSURANCE COMPANY, THE</t>
  </si>
  <si>
    <t>UNITED STATES FIRE INSURANCE COMPANY</t>
  </si>
  <si>
    <t>DAIRYLAND INSURANCE COMPANY</t>
  </si>
  <si>
    <t>VANLINER INSURANCE COMPANY</t>
  </si>
  <si>
    <t>SENTRY SELECT INSURANCE COMPANY</t>
  </si>
  <si>
    <t>GARRISON PROPERTY AND CASUALTY INSURANCE COMPANY</t>
  </si>
  <si>
    <t>ELECTRIC INSURANCE COMPANY</t>
  </si>
  <si>
    <t>PINNACLE NATIONAL INSURANCE COMPANY</t>
  </si>
  <si>
    <t>EMPIRE FIRE AND MARINE INSURANCE COMPANY</t>
  </si>
  <si>
    <t>EMPRO INSURANCE COMPANY</t>
  </si>
  <si>
    <t>EMCASCO INSURANCE COMPANY</t>
  </si>
  <si>
    <t>EMPLOYERS MUTUAL CASUALTY COMPANY</t>
  </si>
  <si>
    <t>UNION INSURANCE COMPANY OF PROVIDENCE</t>
  </si>
  <si>
    <t>EMPLOYERS INSURANCE COMPANY OF WAUSAU</t>
  </si>
  <si>
    <t>FACTORY MUTUAL INSURANCE COMPANY</t>
  </si>
  <si>
    <t>FARMERS INSURANCE EXCHANGE</t>
  </si>
  <si>
    <t>FIRE INSURANCE EXCHANGE</t>
  </si>
  <si>
    <t>MID-CENTURY INSURANCE COMPANY</t>
  </si>
  <si>
    <t>TRUCK INSURANCE EXCHANGE</t>
  </si>
  <si>
    <t>PROGRESSIVE UNIVERSAL INSURANCE COMPANY</t>
  </si>
  <si>
    <t>FIREMEN'S INSURANCE CO OF WASHINGTON DC DBA BERKLEY UNDERWRITERS INS C</t>
  </si>
  <si>
    <t>NEW ENGLAND INSURANCE COMPANY</t>
  </si>
  <si>
    <t>AMERICAN AUTOMOBILE INSURANCE COMPANY</t>
  </si>
  <si>
    <t>WCF SELECT INSURANCE COMPANY</t>
  </si>
  <si>
    <t>FIREMAN'S FUND INSURANCE COMPANY</t>
  </si>
  <si>
    <t>NATIONAL SURETY CORPORATION</t>
  </si>
  <si>
    <t>PENNSYLVANIA INSURANCE COMPANY</t>
  </si>
  <si>
    <t>COMPASS INSURANCE COMPANY</t>
  </si>
  <si>
    <t>CIM INSURANCE CORPORATION</t>
  </si>
  <si>
    <t>MOTORS INSURANCE CORPORATION</t>
  </si>
  <si>
    <t>GENERAL REINSURANCE CORPORATION</t>
  </si>
  <si>
    <t>GEICO INDEMNITY COMPANY</t>
  </si>
  <si>
    <t>GOVERNMENT EMPLOYEES INSURANCE COMPANY</t>
  </si>
  <si>
    <t>GRAIN DEALERS MUTUAL INSURANCE COMPANY</t>
  </si>
  <si>
    <t>GREAT AMERICAN INSURANCE COMPANY OF NEW YORK</t>
  </si>
  <si>
    <t>GREATER NEW YORK MUTUAL INSURANCE COMPANY</t>
  </si>
  <si>
    <t>INSURANCE COMPANY OF GREATER NEW YORK</t>
  </si>
  <si>
    <t>FREEDOM SPECIALTY INSURANCE COMPANY</t>
  </si>
  <si>
    <t>TRISURA INSURANCE COMPANY</t>
  </si>
  <si>
    <t>MEDMARC CASUALTY INSURANCE COMPANY</t>
  </si>
  <si>
    <t>BLUESHORE INSURANCE COMPANY</t>
  </si>
  <si>
    <t>BERKSHIRE HATHAWAY SPECIALTY INSURANCE COMPANY</t>
  </si>
  <si>
    <t>HANOVER INSURANCE COMPANY, THE</t>
  </si>
  <si>
    <t>MASSACHUSETTS BAY INSURANCE COMPANY</t>
  </si>
  <si>
    <t>RSUI INDEMNITY COMPANY</t>
  </si>
  <si>
    <t>GREENWICH INSURANCE COMPANY</t>
  </si>
  <si>
    <t>HARTFORD ACCIDENT AND INDEMNITY COMPANY</t>
  </si>
  <si>
    <t>MITSUI SUMITOMO INSURANCE USA INC.</t>
  </si>
  <si>
    <t>HORACE MANN INSURANCE COMPANY</t>
  </si>
  <si>
    <t>ATLANTIC STATES INSURANCE COMPANY</t>
  </si>
  <si>
    <t>NATIONAL SPECIALTY INSURANCE COMPANY</t>
  </si>
  <si>
    <t>ACE AMERICAN INSURANCE COMPANY</t>
  </si>
  <si>
    <t>TEACHERS INSURANCE COMPANY</t>
  </si>
  <si>
    <t>R &amp; Q REINSURANCE COMPANY</t>
  </si>
  <si>
    <t>INSURANCE COMPANY OF NORTH AMERICA</t>
  </si>
  <si>
    <t>ALLIED WORLD INSURANCE COMPANY</t>
  </si>
  <si>
    <t>PACIFIC EMPLOYERS INSURANCE COMPANY</t>
  </si>
  <si>
    <t>HORACE MANN PROPERTY &amp; CASUALTY INSURANCE COMPANY</t>
  </si>
  <si>
    <t>CHICAGO INSURANCE COMPANY</t>
  </si>
  <si>
    <t>AGCS MARINE INSURANCE COMPANY</t>
  </si>
  <si>
    <t>PERMANENT GENERAL ASSURANCE CORP OF OHIO</t>
  </si>
  <si>
    <t>ECONOMY FIRE &amp; CASUALTY COMPANY</t>
  </si>
  <si>
    <t>ACSTAR INSURANCE COMPANY</t>
  </si>
  <si>
    <t>SEQUOIA INSURANCE COMPANY</t>
  </si>
  <si>
    <t>LIBERTY MUTUAL FIRE INS COMPANY</t>
  </si>
  <si>
    <t>LIBERTY MUTUAL INSURANCE COMPANY</t>
  </si>
  <si>
    <t>R.V.I. AMERICA INSURANCE COMPANY</t>
  </si>
  <si>
    <t>PHENIX MUTUAL FIRE INSURANCE COMPANY</t>
  </si>
  <si>
    <t>OCCIDENTAL FIRE &amp; CASUALTY COMPANY OF NO CAROLINA</t>
  </si>
  <si>
    <t>THE CINCINNATI INDEMNITY COMPANY</t>
  </si>
  <si>
    <t>MERCHANTS MUTUAL INSURANCE COMPANY</t>
  </si>
  <si>
    <t>AMERICAN EUROPEAN INSURANCE COMPANY</t>
  </si>
  <si>
    <t>MERIDIAN SECURITY INSURANCE COMPANY</t>
  </si>
  <si>
    <t>SHELTER MUTUAL INSURANCE COMPANY</t>
  </si>
  <si>
    <t>AMERISURE MUTUAL INSURANCE COMPANY</t>
  </si>
  <si>
    <t>MID-CONTINENT CASUALTY COMPANY</t>
  </si>
  <si>
    <t>MIDDLESEX INSURANCE COMPANY</t>
  </si>
  <si>
    <t>AMERICAN FAMILY HOME INSURANCE COMPANY</t>
  </si>
  <si>
    <t>AMERICAN MODERN HOME INSURANCE COMPANY</t>
  </si>
  <si>
    <t>MID-AMERICAN FIRE &amp; CASUALTY COMPANY</t>
  </si>
  <si>
    <t>MIDWESTERN INDEMNITY COMPANY (THE)</t>
  </si>
  <si>
    <t>MIDWEST FAMILY MUTUAL INSURANCE COMPANY</t>
  </si>
  <si>
    <t>HARLEYSVILLE INSURANCE COMPANY</t>
  </si>
  <si>
    <t>MIDWEST EMPLOYERS CASUALTY COMPANY</t>
  </si>
  <si>
    <t>IRONSHORE INDEMNITY INC</t>
  </si>
  <si>
    <t>NATIONAL AMERICAN INSURANCE COMPANY</t>
  </si>
  <si>
    <t>ODYSSEY REINSURANCE COMPANY</t>
  </si>
  <si>
    <t>ALLSTATE VEHICLE AND PROPERTY INSURANCE COMPANY</t>
  </si>
  <si>
    <t>ASCOT INSURANCE COMPANY</t>
  </si>
  <si>
    <t>NATIONWIDE GENERAL INSURANCE COMPANY</t>
  </si>
  <si>
    <t>NATIONWIDE MUTUAL INSURANCE COMPANY</t>
  </si>
  <si>
    <t>21ST CENTURY PACIFIC INSURANCE COMPANY</t>
  </si>
  <si>
    <t>GRANITE STATE INSURANCE COMPANY</t>
  </si>
  <si>
    <t>ILLINOIS NATIONAL INSURANCE COMPANY</t>
  </si>
  <si>
    <t>NATIONAL PUBLIC FINANCE GUARANTEE CORPORATION</t>
  </si>
  <si>
    <t>ATHOME INSURANCE COMPANY</t>
  </si>
  <si>
    <t>NEW HAMPSHIRE INSURANCE COMPANY</t>
  </si>
  <si>
    <t>NORFOLK AND DEDHAM MUTUAL FIRE INSURANCE COMPANY</t>
  </si>
  <si>
    <t>NORTHLAND INSURANCE COMPANY</t>
  </si>
  <si>
    <t>NORTHLAND CASUALTY COMPANY</t>
  </si>
  <si>
    <t>AMERICAN FIRE AND CASUALTY COMPANY</t>
  </si>
  <si>
    <t>OHIO CASUALTY INSURANCE COMPANY, THE</t>
  </si>
  <si>
    <t>OHIO SECURITY INSURANCE COMPANY</t>
  </si>
  <si>
    <t>WESTFIELD INSURANCE COMPANY</t>
  </si>
  <si>
    <t>OLD REPUBLIC GENERAL INSURANCE CORPORATION</t>
  </si>
  <si>
    <t>OLD REPUBLIC INSURANCE COMPANY</t>
  </si>
  <si>
    <t>NETHERLANDS INSURANCE COMPANY THE</t>
  </si>
  <si>
    <t>PEERLESS INSURANCE COMPANY</t>
  </si>
  <si>
    <t>PROGRESSIVE CASUALTY INSURANCE COMPANY</t>
  </si>
  <si>
    <t>PROGRESSIVE MAX INSURANCE COMPANY</t>
  </si>
  <si>
    <t>PROVIDENCE WASHINGTON INSURANCE COMPANY  RUN-OFF</t>
  </si>
  <si>
    <t>SPINNAKER INSURANCE COMPANY</t>
  </si>
  <si>
    <t>GENERAL CASUALTY COMPANY OF WISCONSIN</t>
  </si>
  <si>
    <t>REGENT INSURANCE COMPANY</t>
  </si>
  <si>
    <t>ROOT PROPERTY &amp; CASUALTY INSURANCE COMPANY</t>
  </si>
  <si>
    <t>XL INSURANCE AMERICA INC</t>
  </si>
  <si>
    <t>ARROWOOD INDEMNITY COMPANY</t>
  </si>
  <si>
    <t>FIRST NATIONAL INSURANCE COMPANY OF AMERICA</t>
  </si>
  <si>
    <t>GENERAL INSURANCE COMPANY OF AMERICA</t>
  </si>
  <si>
    <t>SAFECO INSURANCE COMPANY OF AMERICA</t>
  </si>
  <si>
    <t>SAFECO NATIONAL INSURANCE COMPANY</t>
  </si>
  <si>
    <t>ST. PAUL FIRE AND MARINE INSURANCE COMPANY</t>
  </si>
  <si>
    <t>ST. PAUL GUARDIAN INSURANCE COMPANY</t>
  </si>
  <si>
    <t>ST. PAUL MERCURY INSURANCE COMPANY</t>
  </si>
  <si>
    <t>TESLA INSURANCE COMPANY</t>
  </si>
  <si>
    <t>ALEA NORTH AMERICA INSURANCE COMPANY</t>
  </si>
  <si>
    <t>EVERSPAN INSURANCE COMPANY</t>
  </si>
  <si>
    <t>SENTRY INSURANCE COMPANY</t>
  </si>
  <si>
    <t>WESCO INSURANCE COMPANY</t>
  </si>
  <si>
    <t>NORTH AMERICAN CAPACITY INSURANCE COMPANY</t>
  </si>
  <si>
    <t>HUDSON INSURANCE COMPANY</t>
  </si>
  <si>
    <t>STATE AUTOMOBILE MUTUAL INSURANCE COMPANY</t>
  </si>
  <si>
    <t>STATE FARM FIRE AND CASUALTY COMPANY</t>
  </si>
  <si>
    <t>STATE FARM GENERAL INSURANCE COMPANY</t>
  </si>
  <si>
    <t>STATE FARM MUTUAL AUTOMOBILE INSURANCE COMPANY</t>
  </si>
  <si>
    <t>STILLWATER INSURANCE COMPANY</t>
  </si>
  <si>
    <t>EMC PROPERTY &amp; CASUALTY COMPANY</t>
  </si>
  <si>
    <t>GREAT DIVIDE INSURANCE COMPANY</t>
  </si>
  <si>
    <t>NAU COUNTRY INSURANCE COMPANY</t>
  </si>
  <si>
    <t>FARMERS DIRECT PROPERTY AND CASUALTY INSURANCE CO.</t>
  </si>
  <si>
    <t>SWISS REINSURANCE AMERICA CORPORATION</t>
  </si>
  <si>
    <t>EMPLOYERS ASSURANCE COMPANY</t>
  </si>
  <si>
    <t>ATRADIUS TRADE CREDIT INSURANCE INC</t>
  </si>
  <si>
    <t>NATIONWIDE INSURANCE COMPANY OF AMERICA</t>
  </si>
  <si>
    <t>STARSTONE NATIONAL INSURANCE COMPANY</t>
  </si>
  <si>
    <t>TIG INSURANCE COMPANY</t>
  </si>
  <si>
    <t>WATFORD INSURANCE COMPANY</t>
  </si>
  <si>
    <t>CHARTER OAK FIRE INSURANCE COMPANY, THE</t>
  </si>
  <si>
    <t>PHOENIX INSURANCE COMPANY, THE</t>
  </si>
  <si>
    <t>TRAVELERS INDEMNITY COMPANY, THE</t>
  </si>
  <si>
    <t>TRAVELERS INDEMNITY COMPANY OF AMERICA, THE</t>
  </si>
  <si>
    <t>TRAVELERS PROPERTY CASUALTY COMPANY OF AMERICA</t>
  </si>
  <si>
    <t>TRAVELERS INDEMNITY COMPANY OF CONNECTICUT, THE</t>
  </si>
  <si>
    <t>EVERLAKE LIFE ASSURANCE COMPANY</t>
  </si>
  <si>
    <t>Sutton National Insurance Company</t>
  </si>
  <si>
    <t>UNION INSURANCE COMPANY D/B/A BERKLEY PROPERTY AND CASUALTY INS CO</t>
  </si>
  <si>
    <t>NEW ENGLAND GUARANTY INSURANCE COMPANY INC</t>
  </si>
  <si>
    <t>UNION MUTUAL FIRE INSURANCE COMPANY</t>
  </si>
  <si>
    <t>FIDELITY AND GUARANTY INSURANCE UNDERWRITERS, INC.</t>
  </si>
  <si>
    <t>UNITED STATES FIDELITY AND GUARANTY COMPANY</t>
  </si>
  <si>
    <t>UNITRIN PREFERRED INSURANCE COMPANY</t>
  </si>
  <si>
    <t>UNITED SERVICES AUTOMOBILE ASSOCIATION</t>
  </si>
  <si>
    <t>CASCO INDEMNITY COMPANY</t>
  </si>
  <si>
    <t>USAA CASUALTY INSURANCE COMPANY</t>
  </si>
  <si>
    <t>UTICA MUTUAL INSURANCE COMPANY</t>
  </si>
  <si>
    <t>GRAPHIC ARTS MUTUAL INSURANCE COMPANY</t>
  </si>
  <si>
    <t>NORTHERN SECURITY INSURANCE COMPANY INC</t>
  </si>
  <si>
    <t>VERMONT MUTUAL INSURANCE COMPANY</t>
  </si>
  <si>
    <t>WAUSAU UNDERWRITERS INSURANCE COMPANY</t>
  </si>
  <si>
    <t>WAUSAU BUSINESS INSURANCE COMPANY</t>
  </si>
  <si>
    <t>LANCER INSURANCE COMPANY</t>
  </si>
  <si>
    <t>NATIONWIDE AFFINITY INSURANCE COMPANY OF AMERICA</t>
  </si>
  <si>
    <t>HARLEYSVILLE WORCESTER INSURANCE COMPANY</t>
  </si>
  <si>
    <t>YOSEMITE INSURANCE COMPANY</t>
  </si>
  <si>
    <t>AMERICAN GUARANTEE &amp; LIABILITY INSURANCE COMPANY</t>
  </si>
  <si>
    <t>FARMERS P&amp;C INSURANCE CO.</t>
  </si>
  <si>
    <t>SELECTIVE WAY INSURANCE COMPANY</t>
  </si>
  <si>
    <t>GRANITE RE, INC.</t>
  </si>
  <si>
    <t>GREAT AMERICAN ASSURANCE COMPANY</t>
  </si>
  <si>
    <t>ACCREDITED SURETY AND CASUALTY COMPANY INC</t>
  </si>
  <si>
    <t>HARCO NATIONAL INSURANCE COMPANY</t>
  </si>
  <si>
    <t>COURTESY INSURANCE COMPANY</t>
  </si>
  <si>
    <t>MOUNT VERNON FIRE INSURANCE COMPANY</t>
  </si>
  <si>
    <t>OHIO INDEMNITY COMPANY</t>
  </si>
  <si>
    <t>INDEPENDENCE AMERICAN INSURANCE COMPANY</t>
  </si>
  <si>
    <t>BLACKBOARD INSURANCE COMPANY</t>
  </si>
  <si>
    <t>MILFORD CASUALTY INSURANCE COMPANY</t>
  </si>
  <si>
    <t>GREAT AMERICAN ALLIANCE INSURANCE COMPANY</t>
  </si>
  <si>
    <t>EVEREST REINSURANCE COMPANY</t>
  </si>
  <si>
    <t>BOND SAFEGUARD INSURANCE COMPANY</t>
  </si>
  <si>
    <t>TRUMBULL INSURANCE COMPANY</t>
  </si>
  <si>
    <t>MIDVALE INDEMNITY COMPANY</t>
  </si>
  <si>
    <t>ATLANTIC SPECIALTY INSURANCE COMPANY</t>
  </si>
  <si>
    <t>PMI MORTGAGE INSURANCE CO  REHAB</t>
  </si>
  <si>
    <t>FIRSTCOMP INSURANCE COMPANY</t>
  </si>
  <si>
    <t>NORTH POINTE INSURANCE COMPANY</t>
  </si>
  <si>
    <t>INSURANCE COMPANY OF THE WEST</t>
  </si>
  <si>
    <t>ZURICH AMERICAN INSURANCE COMPANY OF ILLINOIS</t>
  </si>
  <si>
    <t>AMEX ASSURANCE COMPANY</t>
  </si>
  <si>
    <t>NAT'L CORP. AS A-I-F FOR THE SUBSCRIBERS OF THE NATIONAL INSURANCE ASSO</t>
  </si>
  <si>
    <t>TRAVELERS HOME AND MARINE INSURANCE COMPANY, THE</t>
  </si>
  <si>
    <t>TRAVCO INSURANCE COMPANY</t>
  </si>
  <si>
    <t>ANTHEM INSURANCE COMPANIES INC</t>
  </si>
  <si>
    <t>NATIONWIDE AGRIBUSINESS INSURANCE COMPANY</t>
  </si>
  <si>
    <t>SERVICE INSURANCE COMPANY</t>
  </si>
  <si>
    <t>CONTINENTAL INDEMNITY COMPANY</t>
  </si>
  <si>
    <t>PATRONS OXFORD INSURANCE COMPANY</t>
  </si>
  <si>
    <t>FEDERATED SERVICE INSURANCE COMPANY</t>
  </si>
  <si>
    <t>GATEWAY INSURANCE COMPANY</t>
  </si>
  <si>
    <t>AMERICAN NATIONAL PROPERTY &amp; CASUALTY COMPANY</t>
  </si>
  <si>
    <t>REPUBLIC MORTGAGE INSURANCE COMPANY</t>
  </si>
  <si>
    <t>SENTRY CASUALTY COMPANY</t>
  </si>
  <si>
    <t>SUNAPEE MUTUAL FIRE INSURANCE COMPANY</t>
  </si>
  <si>
    <t>THE CINCINNATI CASUALTY COMPANY</t>
  </si>
  <si>
    <t>CLEAR BLUE INSURANCE COMPANY</t>
  </si>
  <si>
    <t>TRANSGUARD INSURANCE COMPANY OF AMERICA, INC.</t>
  </si>
  <si>
    <t>MARKEL AMERICAN INSURANCE COMPANY</t>
  </si>
  <si>
    <t>PROFESSIONALS ADVOCATE INSURANCE COMPANY</t>
  </si>
  <si>
    <t>AMERICAN FAMILY CONNECT PROPERTY AND CASUALTY INSURANCE</t>
  </si>
  <si>
    <t>UNITED WISCONSIN INSURANCE COMPANY</t>
  </si>
  <si>
    <t>HARTFORD CASUALTY INSURANCE COMPANY</t>
  </si>
  <si>
    <t>TWIN CITY FIRE INSURANCE COMPANY</t>
  </si>
  <si>
    <t>BERKLEY REGIONAL INSURANCE COMPANY</t>
  </si>
  <si>
    <t>US SPECIALTY INSURANCE COMPANY</t>
  </si>
  <si>
    <t>AMERICAN HERITAGE LIFE INSURANCE COMPANY</t>
  </si>
  <si>
    <t>SWISS RE CORPORATE ELITE INSURANCE CORPORATION</t>
  </si>
  <si>
    <t>EVERLAKE ASSURANCE COMPANY</t>
  </si>
  <si>
    <t>MORTGAGE GUARANTY INSURANCE CORPORATION</t>
  </si>
  <si>
    <t>SWISS RE CORPORATE SOLUTIONS AMERICA INS CO</t>
  </si>
  <si>
    <t>HARTFORD STEAM BOILER INSPECTION AND INSURANCE COMPANY OF CT</t>
  </si>
  <si>
    <t>MAIN STREET AMERICA ASSURANCE COMPANY</t>
  </si>
  <si>
    <t>ALLSTATE NORTH AMERICAN INSURANCE COMPANY</t>
  </si>
  <si>
    <t>HARTFORD UNDERWRITERS INSURANCE COMPANY</t>
  </si>
  <si>
    <t>ASSURED GUARANTY CORP</t>
  </si>
  <si>
    <t>ESURANCE INSURANCE COMPANY</t>
  </si>
  <si>
    <t>ASCOT SURETY &amp; CASUALTY COMPANY</t>
  </si>
  <si>
    <t>ZALE INDEMNITY COMPANY</t>
  </si>
  <si>
    <t>ARCH INDEMNITY INSURANCE COMPANY</t>
  </si>
  <si>
    <t>RADIAN MORTGAGE ASSURANCE INC.</t>
  </si>
  <si>
    <t>PLAZA INSURANCE COMPANY</t>
  </si>
  <si>
    <t>TRI-STATE INSURANCE COMPANY OF MINNESOTA</t>
  </si>
  <si>
    <t>REPWEST INSURANCE COMPANY</t>
  </si>
  <si>
    <t>MEDICO INSURANCE COMPANY</t>
  </si>
  <si>
    <t>GREAT AMERICAN SECURITY INSURANCE COMPANY</t>
  </si>
  <si>
    <t>TRAVELERS CASUALTY AND SURETY COMPANY OF AMERICA</t>
  </si>
  <si>
    <t>WORK FIRST CASUALTY COMPANY</t>
  </si>
  <si>
    <t>REPUBLIC MORTGAGE GUARANTY INSURANCE CORPORATION</t>
  </si>
  <si>
    <t>ACADIA INSURANCE COMPANY</t>
  </si>
  <si>
    <t>CRUM &amp; FORSTER INDEMNITY COMPANY</t>
  </si>
  <si>
    <t>AMERICAN SURETY COMPANY</t>
  </si>
  <si>
    <t>NORGUARD INSURANCE COMPANY</t>
  </si>
  <si>
    <t>ESURANCE PROPERTY AND CASUALTY INSURANCE COMPANY</t>
  </si>
  <si>
    <t>CITIZENS INSURANCE COMPANY OF AMERICA</t>
  </si>
  <si>
    <t>COFACE NORTH AMERICA INSURANCE COMPANY</t>
  </si>
  <si>
    <t>AMERICAN INTERSTATE INSURANCE COMPANY</t>
  </si>
  <si>
    <t>FALLS LAKE NATIONAL INSURANCE COMPANY</t>
  </si>
  <si>
    <t>MERASTAR INSURANCE COMPANY</t>
  </si>
  <si>
    <t>PATRIOT INSURANCE COMPANY</t>
  </si>
  <si>
    <t>REPUBLIC MORTGAGE ASSURANCE COMPANY</t>
  </si>
  <si>
    <t>CONSTITUTION INSURANCE COMPANY</t>
  </si>
  <si>
    <t>21ST CENTURY NORTH AMERICA INSURANCE COMPANY</t>
  </si>
  <si>
    <t>WELLFLEET INSURANCE COMPANY</t>
  </si>
  <si>
    <t>TNUS INSURANCE COMPANY</t>
  </si>
  <si>
    <t>LM PROPERTY AND CASUALTY INSURANCE COMPANY</t>
  </si>
  <si>
    <t>ALPS PROPERTY &amp; CASUALTY INSURANCE COMPANY</t>
  </si>
  <si>
    <t>MEDICAL MUTUAL INSURANCE COMPANY OF NORTH CAROLINA</t>
  </si>
  <si>
    <t>BERKLEY INSURANCE COMPANY</t>
  </si>
  <si>
    <t>NATIONAL INTERSTATE INSURANCE COMPANY</t>
  </si>
  <si>
    <t>SWISS RE CORPORATE PREMIER INSURANCE CORPORATION</t>
  </si>
  <si>
    <t>ISMIE MUTUAL INSURANCE COMPANY</t>
  </si>
  <si>
    <t>TRANSPORT INSURANCE COMPANY</t>
  </si>
  <si>
    <t>AXA INSURANCE COMPANY</t>
  </si>
  <si>
    <t>LANDMARK AMERICAN INSURANCE COMPANY</t>
  </si>
  <si>
    <t>BANKERS INSURANCE COMPANY</t>
  </si>
  <si>
    <t>NORCAL INSURANCE COMPANY</t>
  </si>
  <si>
    <t>PROASSURANCE INDEMNITY COMPANY INC</t>
  </si>
  <si>
    <t>CLERMONT INSURANCE COMPANY</t>
  </si>
  <si>
    <t>FIRST LIBERTY INSURANCE CORPORATION, THE</t>
  </si>
  <si>
    <t>LM INSURANCE CORPORATION</t>
  </si>
  <si>
    <t>SAFETY INDEMNITY INSURANCE COMPANY</t>
  </si>
  <si>
    <t>GREAT AMERICAN SPIRIT INSURANCE COMPANY</t>
  </si>
  <si>
    <t>ASSOCIATED INDUSTRIES OF MASSACHUSETTS MUTUAL INSURANCE COMPANY</t>
  </si>
  <si>
    <t>RADIAN GUARANTY, INC.</t>
  </si>
  <si>
    <t>AEGIS SECURITY INSURANCE COMPANY</t>
  </si>
  <si>
    <t>HALLMARK INSURANCE COMPANY</t>
  </si>
  <si>
    <t>CENTRAL STATES INDEMNITY CO. OF OMAHA</t>
  </si>
  <si>
    <t>FARMERS GROUP P&amp;C INSURANCE COMPANY</t>
  </si>
  <si>
    <t>DOCTORS' COMPANY, AN INTERINSURANCE EXCHANGE, THE</t>
  </si>
  <si>
    <t>OAK RIVER INSURANCE COMPANY</t>
  </si>
  <si>
    <t>CENTRE INSURANCE COMPANY</t>
  </si>
  <si>
    <t>PROPERTY AND CASUALTY COMPANY OF HARTFORD</t>
  </si>
  <si>
    <t>DIGITAL ADVANTAGE INSURANCE COMPANY</t>
  </si>
  <si>
    <t>COMMERCE INSURANCE COMPANY</t>
  </si>
  <si>
    <t>SUNZ INSURANCE COMPANY</t>
  </si>
  <si>
    <t>21ST CENTURY CENTENNIAL INSURANCE COMPANY</t>
  </si>
  <si>
    <t>FAIR AMERICAN INSURANCE AND REINSURANCE COMPANY</t>
  </si>
  <si>
    <t>EXECUTIVE RISK INDEMNITY INC.</t>
  </si>
  <si>
    <t>CONTINENTAL INSURANCE COMPANY THE</t>
  </si>
  <si>
    <t>ALLIANZ GLOBAL RISKS US INSURANCE COMPANY</t>
  </si>
  <si>
    <t>FIDELITY AND GUARANTY INSURANCE COMPANY</t>
  </si>
  <si>
    <t>IMPERIUM INSURANCE COMPANY</t>
  </si>
  <si>
    <t>US UNDERWRITERS INSURANCE COMPANY</t>
  </si>
  <si>
    <t>OLD REPUBLIC SECURITY ASSURANCE COMPANY</t>
  </si>
  <si>
    <t>ROCKWOOD CASUALTY INSURANCE COMPANY</t>
  </si>
  <si>
    <t>OBSIDIAN INSURANCE COMPANY</t>
  </si>
  <si>
    <t>HARLEYSVILLE PREFERRED INSURANCE COMPANY</t>
  </si>
  <si>
    <t>PROTECTIVE PROPERTY &amp; CASUALTY INSURANCE COMPANY</t>
  </si>
  <si>
    <t>GEICO GENERAL INSURANCE COMPANY</t>
  </si>
  <si>
    <t>HANOVER AMERICAN INSURANCE COMPANY, THE</t>
  </si>
  <si>
    <t>TRAVELERS PERSONAL SECURITY INSURANCE COMPANY</t>
  </si>
  <si>
    <t>TRAVELERS CASUALTY COMPANY OF CONNECTICUT</t>
  </si>
  <si>
    <t>UNITED CASUALTY AND SURETY INSURANCE COMPANY</t>
  </si>
  <si>
    <t>PREFERRED PROFESSIONAL INSURANCE COMPANY</t>
  </si>
  <si>
    <t>MEDICAL MUTUAL INSURANCE COMPANY OF MAINE</t>
  </si>
  <si>
    <t>GRAY INSURANCE COMPANY</t>
  </si>
  <si>
    <t>CAMICO MUTUAL INSURANCE COMPANY</t>
  </si>
  <si>
    <t>LM GENERAL INSURANCE COMPANY</t>
  </si>
  <si>
    <t>MOUNTAIN VALLEY INDEMNITY COMPANY</t>
  </si>
  <si>
    <t>DISCOVER PROPERTY &amp; CASUALTY INSURANCE COMPANY</t>
  </si>
  <si>
    <t>Coliseum Reinsurance Company</t>
  </si>
  <si>
    <t>GUARANTEE COMPANY OF NORTH AMERICA USA, THE</t>
  </si>
  <si>
    <t>RIVERPORT INSURANCE COMPANY</t>
  </si>
  <si>
    <t>MANUFACTURERS ALLIANCE INSURANCE COMPANY</t>
  </si>
  <si>
    <t>COLONY SPECIALTY INSURANCE COMPANY</t>
  </si>
  <si>
    <t>OLD UNITED CASUALTY COMPANY</t>
  </si>
  <si>
    <t>ENACT FINANCIAL ASSURANCE CORPORATION</t>
  </si>
  <si>
    <t>CONTRACTORS BONDING AND INSURANCE COMPANY</t>
  </si>
  <si>
    <t>PRAETORIAN INSURANCE COMPANY</t>
  </si>
  <si>
    <t>AXIS INSURANCE COMPANY</t>
  </si>
  <si>
    <t>DANBURY INSURANCE COMPANY</t>
  </si>
  <si>
    <t>HARTFORD INSURANCE COMPANY OF THE MIDWEST</t>
  </si>
  <si>
    <t>BEAZLEY INSURANCE COMPANY, INC.</t>
  </si>
  <si>
    <t>TOYOTA MOTOR INSURANCE COMPANY</t>
  </si>
  <si>
    <t>PERMANENT GENERAL ASSURANCE CORPORATION</t>
  </si>
  <si>
    <t>FIRST AMERICAN PROPERTY &amp; CASUALTY INSURANCE COMPANY</t>
  </si>
  <si>
    <t>PACIFIC SPECIALTY INSURANCE COMPANY</t>
  </si>
  <si>
    <t>NATIONWIDE PROPERTY &amp; CASUALTY INSURANCE COMPANY</t>
  </si>
  <si>
    <t>XL SPECIALTY INSURANCE COMPANY</t>
  </si>
  <si>
    <t>NATIONAL FARMERS UNION PROPERTY AND CASUALTY COMPANY</t>
  </si>
  <si>
    <t>ESSENTIA INSURANCE COMPANY</t>
  </si>
  <si>
    <t>GEICO MARINE INSURANCE COMPANY</t>
  </si>
  <si>
    <t>LEXINGTON NATIONAL INSURANCE CORPORATION</t>
  </si>
  <si>
    <t>TUDOR INSURANCE COMPANY</t>
  </si>
  <si>
    <t>TRAVELERS PERSONAL INSURANCE COMPANY</t>
  </si>
  <si>
    <t>BCS INSURANCE COMPANY</t>
  </si>
  <si>
    <t>SAMSUNG FIRE &amp; MARINE INSURANCE COMPANY LTD</t>
  </si>
  <si>
    <t>STARR INDEMNITY &amp; LIABILITY COMPANY</t>
  </si>
  <si>
    <t>ENACT MORTGAGE INSURANCE CORPORATION</t>
  </si>
  <si>
    <t>MIC PROPERTY AND CASUALTY INSURANCE CORPORATION</t>
  </si>
  <si>
    <t>PROGRESSIVE NORTHERN INSURANCE COMPANY</t>
  </si>
  <si>
    <t>AMERICAN MODERN SELECT INSURANCE COMPANY</t>
  </si>
  <si>
    <t>SIRIUSPOINT AMERICA INSURANCE COMPANY</t>
  </si>
  <si>
    <t>BERKLEY NATIONAL INSURANCE COMPANY</t>
  </si>
  <si>
    <t>GENESIS INSURANCE COMPANY</t>
  </si>
  <si>
    <t>MARKEL INSURANCE COMPANY</t>
  </si>
  <si>
    <t>SOMPO AMERICA FIRE &amp; MARINE INSURANCE COMPANY</t>
  </si>
  <si>
    <t>RURAL COMMUNITY INSURANCE COMPANY</t>
  </si>
  <si>
    <t>SERVICE AMERICAN INDEMNITY COMPANY</t>
  </si>
  <si>
    <t>QBE INSURANCE CORPORATION</t>
  </si>
  <si>
    <t>FIDELITY AND DEPOSIT COMPANY OF MARYLAND</t>
  </si>
  <si>
    <t>GENERAL SECURITY NATIONAL INSURANCE COMPANY</t>
  </si>
  <si>
    <t>SAFETY INSURANCE COMPANY</t>
  </si>
  <si>
    <t>HERITAGE INDEMNITY COMPANY</t>
  </si>
  <si>
    <t>NUTMEG INSURANCE COMPANY</t>
  </si>
  <si>
    <t>VISION SERVICE PLAN INSURANCE COMPANY</t>
  </si>
  <si>
    <t>WESTPORT INSURANCE CORPORATION</t>
  </si>
  <si>
    <t>SELECTIVE INSURANCE COMPANY OF THE SOUTHEAST</t>
  </si>
  <si>
    <t>METROPOLITAN GENERAL INSURANCE COMPANY</t>
  </si>
  <si>
    <t>STARNET INSURANCE COMPANY</t>
  </si>
  <si>
    <t>AMERICAN ZURICH INSURANCE COMPANY</t>
  </si>
  <si>
    <t>MGA INSURANCE COMPANY</t>
  </si>
  <si>
    <t>XL Insurance Company of New York, Inc.</t>
  </si>
  <si>
    <t>OLD DOMINION INSURANCE COMPANY</t>
  </si>
  <si>
    <t>AIG ASSURANCE COMPANY</t>
  </si>
  <si>
    <t>ARCH MORTGAGE INSURANCE COMPANY</t>
  </si>
  <si>
    <t>TRAVELERS COMMERCIAL CASUALTY COMPANY</t>
  </si>
  <si>
    <t>STRATFORD INSURANCE COMPANY</t>
  </si>
  <si>
    <t>SAGAMORE INSURANCE COMPANY</t>
  </si>
  <si>
    <t>WCF NATIONAL INSURANCE COMPANY</t>
  </si>
  <si>
    <t>LIO INSURANCE COMPANY</t>
  </si>
  <si>
    <t>VIRGINIA SURETY COMPANY, INC.</t>
  </si>
  <si>
    <t>UNIVERSAL UNDERWRITERS OF TEXAS INSURANCE COMPANY</t>
  </si>
  <si>
    <t>TDC NATIONAL ASSURANCE COMPANY</t>
  </si>
  <si>
    <t>TRIUMPHE CASUALTY COMPANY</t>
  </si>
  <si>
    <t>UNIVERSAL UNDERWRITERS INSURANCE COMPANY</t>
  </si>
  <si>
    <t>TRITON INSURANCE COMPANY</t>
  </si>
  <si>
    <t>CITY NATIONAL INSURANCE COMPANY</t>
  </si>
  <si>
    <t>HDI GLOBAL INSURANCE COMPANY</t>
  </si>
  <si>
    <t>ARBELLA PROTECTION INSURANCE COMPANY, INC.</t>
  </si>
  <si>
    <t>RUTGERS CASUALTY INSURANCE COMPANY</t>
  </si>
  <si>
    <t>BENCHMARK INSURANCE COMPANY</t>
  </si>
  <si>
    <t>PENNSYLVANIA MANUFACTURERS INDEMNITY COMPANY</t>
  </si>
  <si>
    <t>ARMED FORCES INSURANCE EXCHANGE</t>
  </si>
  <si>
    <t>FARMINGTON CASUALTY COMPANY</t>
  </si>
  <si>
    <t>GEICO CASUALTY COMPANY</t>
  </si>
  <si>
    <t>FOREMOST SIGNATURE INSURANCE COMPANY</t>
  </si>
  <si>
    <t>NEW ENGLAND REINSURANCE CORPORATION</t>
  </si>
  <si>
    <t>TRAVELERS CONSTITUTION STATE INSURANCE COMPANY</t>
  </si>
  <si>
    <t>TRAVELERS CASUALTY COMPANY (THE)</t>
  </si>
  <si>
    <t>COLORADO CASUALTY INSURANCE COMPANY</t>
  </si>
  <si>
    <t>ALLMERICA FINANCIAL BENEFIT INSURANCE COMPANY</t>
  </si>
  <si>
    <t>AMERICAN SOUTHERN HOME INSURANCE COMPANY</t>
  </si>
  <si>
    <t>DIAMOND STATE INSURANCE COMPANY</t>
  </si>
  <si>
    <t>MINNESOTA LAWYERS MUTUAL INSURANCE COMPANY</t>
  </si>
  <si>
    <t>NAVIGATORS INSURANCE COMPANY</t>
  </si>
  <si>
    <t>TECHNOLOGY INSURANCE COMPANY INC</t>
  </si>
  <si>
    <t>AMGUARD INSURANCE COMPANY</t>
  </si>
  <si>
    <t>LIBERTY INSURANCE CORPORATION</t>
  </si>
  <si>
    <t>TOA REINSURANCE COMPANY OF AMERICA (THE)</t>
  </si>
  <si>
    <t>NOVA CASUALTY COMPANY</t>
  </si>
  <si>
    <t>ALLIED PROPERTY AND CASUALTY INSURANCE COMPANY</t>
  </si>
  <si>
    <t>MAG MUTUAL INSURANCE COMPANY</t>
  </si>
  <si>
    <t>AMERICAN MODERN PROPERTY AND CASUALTY INSURANCE COMPANY</t>
  </si>
  <si>
    <t>UNITEDHEALTHCARE INSURANCE COMPANY OF AMERICA</t>
  </si>
  <si>
    <t>GUIDEONE ELITE INSURANCE COMPANY</t>
  </si>
  <si>
    <t>VICTORIA FIRE &amp; CASUALTY COMPANY</t>
  </si>
  <si>
    <t>STANDARD GUARANTY INSURANCE COMPANY</t>
  </si>
  <si>
    <t>RESPONSE INSURANCE COMPANY</t>
  </si>
  <si>
    <t>SERVICE LLOYDS INSURANCE COMPANY, A STOCK COMPANY</t>
  </si>
  <si>
    <t>ASPEN AMERICAN INSURANCE COMPANY</t>
  </si>
  <si>
    <t>UTICA NATIONAL INSURANCE COMPANY OF TEXAS</t>
  </si>
  <si>
    <t>INDEMNITY INSURANCE COMPANY OF NORTH AMERICA</t>
  </si>
  <si>
    <t>21ST CENTURY INDEMNITY INSURANCE COMPANY</t>
  </si>
  <si>
    <t>MT. WASHINGTON ASSURANCE CORPORATION</t>
  </si>
  <si>
    <t>TOGGLE INSURANCE COMPANY</t>
  </si>
  <si>
    <t>ADMIRAL INDEMNITY COMPANY</t>
  </si>
  <si>
    <t>ATLANTIC CHARTER INSURANCE COMPANY</t>
  </si>
  <si>
    <t>WEST AMERICAN INSURANCE COMPANY</t>
  </si>
  <si>
    <t>VANTAPRO SPECIALTY INSURANCE COMPANY</t>
  </si>
  <si>
    <t>DELTA DENTAL PLAN OF NH</t>
  </si>
  <si>
    <t>US NATIONAL TITLE INSURANCE COMPANY</t>
  </si>
  <si>
    <t>WESTCOR LAND TITLE INSURANCE COMPANY</t>
  </si>
  <si>
    <t>COMMONWEALTHLAND TITLE INSURANCE COMPANY</t>
  </si>
  <si>
    <t>STEWART TITLE GUARANTY COMPANY</t>
  </si>
  <si>
    <t>Doma Title Insurance Inc.</t>
  </si>
  <si>
    <t>CHICAGO TITLE INSURANCE COMPANY</t>
  </si>
  <si>
    <t>INVESTORS TITLE INSURANCE COMPANY</t>
  </si>
  <si>
    <t>OLD REPUBLIC NATIONAL TITLE INSURANCE COMPANY</t>
  </si>
  <si>
    <t>SECURITY TITLE GUARANTEE CORPORATION OF BALTIMORE</t>
  </si>
  <si>
    <t>FIRST AMERICAN TITLE INSURANCE COMPANY</t>
  </si>
  <si>
    <t>NATIONAL TITLE INSURANCE OF NEW YORK INC.</t>
  </si>
  <si>
    <t>WFG NATIONAL TITLE INSURANCE COMPANY</t>
  </si>
  <si>
    <t>CONNECTICUT ATTORNEYS TITLE INSURANCE COMPANY</t>
  </si>
  <si>
    <t>AMTRUST TITLE INSURANCE COMPANY</t>
  </si>
  <si>
    <t>FIDELITY NATIONAL TITLE INSURANCE COMPANY</t>
  </si>
  <si>
    <t>FIRST AMERICAN TITLE GUARANTY COMPANY</t>
  </si>
  <si>
    <t>WISCONSIN PHYSICIANS SERVICE INSURANCE CORP</t>
  </si>
  <si>
    <t>ANTHEM HEALTH PLANS OF NH, INC. (DBA ANTHEM BLUE CROSS AND BLUE SHIELD)</t>
  </si>
  <si>
    <t>PARK AVENUE LIFE INSURANCE COMPANY</t>
  </si>
  <si>
    <t>HUMANA BENEFIT PLAN OF ILLINOIS, INC</t>
  </si>
  <si>
    <t>AETNA LIFE INSURANCE COMPANY</t>
  </si>
  <si>
    <t>PATRIOT LIFE INSURANCE COMPANY</t>
  </si>
  <si>
    <t>TUFTS INSURANCE COMPANY</t>
  </si>
  <si>
    <t>TIAA-CREF LIFE INSURANCE COMPANY</t>
  </si>
  <si>
    <t>SBLI USA LIFE INSURANCE COMPANY, INC.</t>
  </si>
  <si>
    <t>NATIONAL GENERAL INSURANCE COMPANY</t>
  </si>
  <si>
    <t>AMALGAMATED LIFE INSURANCE COMPANY</t>
  </si>
  <si>
    <t>LOMBARD INTERNATIONAL LIFE ASSURANCE COMPANY</t>
  </si>
  <si>
    <t>AMERICAN BANKERS LIFE ASSURANCE COMPANY OF FLORIDA</t>
  </si>
  <si>
    <t>PACIFICARE LIFE AND HEALTH INSURANCE COMPANY</t>
  </si>
  <si>
    <t>ACE LIFE INSURANCE COMPANY</t>
  </si>
  <si>
    <t>AMERICAN FAMILY LIFE ASSURANCE COMPANY OF COLUMBUS</t>
  </si>
  <si>
    <t>AMERICAN FAMILY LIFE INSURANCE COMPANY</t>
  </si>
  <si>
    <t>AMERICAN FIDELITY ASSURANCE COMPANY</t>
  </si>
  <si>
    <t>AMERICAN FIDELITY LIFE INSURANCE COMPANY</t>
  </si>
  <si>
    <t>SAGICOR LIFE INSURANCE COMPANY</t>
  </si>
  <si>
    <t>AMERICAN GENERAL LIFE INSURANCE COMPANY</t>
  </si>
  <si>
    <t>AMERICAN HEALTH AND LIFE INSURANCE COMPANY</t>
  </si>
  <si>
    <t>INTEGON NATIONAL INSURANCE COMPANY</t>
  </si>
  <si>
    <t>AMERICAN INCOME LIFE INSURANCE COMPANY</t>
  </si>
  <si>
    <t>WILTON REASSURANCE LIFE COMPANY OF NEW YORK</t>
  </si>
  <si>
    <t>AMERICAN NATIONAL INSURANCE COMPANY</t>
  </si>
  <si>
    <t>AMERICAN PUBLIC LIFE INSURANCE COMPANY</t>
  </si>
  <si>
    <t>AMERICAN REPUBLIC INSURANCE COMPANY</t>
  </si>
  <si>
    <t>AMERICAN UNITED LIFE INSURANCE COMPANY</t>
  </si>
  <si>
    <t>ANTHEM LIFE INSURANCE COMPANY</t>
  </si>
  <si>
    <t xml:space="preserve">AUTO-OWNERS LIFE INSURANCE COMPANY </t>
  </si>
  <si>
    <t>BALTIMORE LIFE INSURANCE COMPANY, THE</t>
  </si>
  <si>
    <t>BANKERS FIDELITY LIFE INSURANCE COMPANY</t>
  </si>
  <si>
    <t>BANKERS LIFE AND CASUALTY COMPANY</t>
  </si>
  <si>
    <t>PRINCIPAL LIFE INSURANCE COMPANY</t>
  </si>
  <si>
    <t>AMERITAS LIFE INSURANCE CORP.</t>
  </si>
  <si>
    <t>RELIASTAR LIFE INSURANCE COMPANY OF NEW YORK</t>
  </si>
  <si>
    <t>BENEFICIAL LIFE INSURANCE COMPANY</t>
  </si>
  <si>
    <t>NATIONAL BENEFIT LIFE INSURANCE COMPANY</t>
  </si>
  <si>
    <t>TRUSTMARK INSURANCE COMPANY</t>
  </si>
  <si>
    <t>BOSTON MUTUAL LIFE INSURANCE COMPANY</t>
  </si>
  <si>
    <t>ATHENE ANNUITY &amp; LIFE ASSURANCE COMPANY</t>
  </si>
  <si>
    <t>RESOURCE LIFE INSURANCE COMPANY</t>
  </si>
  <si>
    <t>CAPITOL LIFE INSURANCE COMPANY</t>
  </si>
  <si>
    <t>ATHENE ANNUITY AND LIFE COMPANY</t>
  </si>
  <si>
    <t>RENAISSANCE LIFE &amp; HEALTH INSURANCE COMPANY OF AMERICA</t>
  </si>
  <si>
    <t>CENTRAL STATES HEALTH &amp; LIFE CO OF OMAHA</t>
  </si>
  <si>
    <t>SIERRA HEALTH AND LIFE INSURANCE COMPANY, INC</t>
  </si>
  <si>
    <t>CHURCH LIFE INSURANCE CORPORATION</t>
  </si>
  <si>
    <t>MANHATTANLIFE INSURANCE AND ANNUITY COMPANY</t>
  </si>
  <si>
    <t>CITIZENS SECURITY LIFE INSURANCE COMPANY</t>
  </si>
  <si>
    <t>AMERICO FINANCIAL LIFE AND ANNUITY INSURANCE COMPANY</t>
  </si>
  <si>
    <t>COLONIAL LIFE &amp; ACCIDENT INSURANCE COMPANY</t>
  </si>
  <si>
    <t>LINCOLN LIFE &amp; ANNUITY COMPANY OF NEW YORK</t>
  </si>
  <si>
    <t>COLONIAL PENN LIFE INSURANCE COMPANY</t>
  </si>
  <si>
    <t>COLUMBIAN MUTUAL LIFE INSURANCE COMPANY</t>
  </si>
  <si>
    <t>COMBINED INSURANCE COMPANY OF AMERICA</t>
  </si>
  <si>
    <t>ACCORDIA LIFE AND ANNUITY COMPANY</t>
  </si>
  <si>
    <t>UNUM LIFE INSURANCE COMPANY OF AMERICA</t>
  </si>
  <si>
    <t>CONNECTICUT GENERAL LIFE INSURANCE COMPANY</t>
  </si>
  <si>
    <t>BERKSHIRE HATHAWAY LIFE INSURANCE COMPANY OF NEBRASKA</t>
  </si>
  <si>
    <t>BESTOW LIFE INSURANCE COMPANY</t>
  </si>
  <si>
    <t>WILCAC LIFE INSURANCE COMPANY</t>
  </si>
  <si>
    <t>EQUITRUST LIFE INSURANCE COMPANY</t>
  </si>
  <si>
    <t>UNION FIDELITY LIFE INSURANCE COMPANY</t>
  </si>
  <si>
    <t>CMFG LIFE INSURANCE COMPANY</t>
  </si>
  <si>
    <t>DELAWARE AMERICAN LIFE INSURANCE COMPANY</t>
  </si>
  <si>
    <t>TRUSTMARK LIFE INSURANCE COMPANY</t>
  </si>
  <si>
    <t>EQUITABLE FINANCIAL LIFE AND ANNUITY COMPANY</t>
  </si>
  <si>
    <t>EMC NATIONAL LIFE COMPANY</t>
  </si>
  <si>
    <t>EQUITABLE FINANCIAL LIFE INSURANCE COMPANY</t>
  </si>
  <si>
    <t>SILAC INSURANCE COMPANY</t>
  </si>
  <si>
    <t>FAMILY LIFE INSURANCE COMPANY</t>
  </si>
  <si>
    <t>AMERICAN NATIONAL LIFE INSURANCE COMPANY OF NEW YORK</t>
  </si>
  <si>
    <t>FARMERS NEW WORLD LIFE INSURANCE COMPANY</t>
  </si>
  <si>
    <t>FEDERAL LIFE INSURANCE COMPANY</t>
  </si>
  <si>
    <t>FEDERATED LIFE INSURANCE COMPANY</t>
  </si>
  <si>
    <t>FIDELITY &amp; GUARANTY LIFE INSURANCE COMPANY</t>
  </si>
  <si>
    <t>FIDELITY LIFE ASSO., A LEGAL RESERVE LIFE INSURANCE CO.</t>
  </si>
  <si>
    <t>MassMutual Ascend Life Insurance Company</t>
  </si>
  <si>
    <t>ACCENDO INSURANCE COMPANY</t>
  </si>
  <si>
    <t>INVESTORS LIFE INSURANCE COMPANY OF NORTH AMERICA</t>
  </si>
  <si>
    <t>GARDEN STATE LIFE INSURANCE COMPANY</t>
  </si>
  <si>
    <t>MEDCO CONTAINMENT LIFE INSURANCE  COMPANY</t>
  </si>
  <si>
    <t>UNITY FINANCIAL LIFE INSURANCE COMPANY</t>
  </si>
  <si>
    <t>GOVERNMENT PERSONNEL MUTUAL LIFE INSURANCE CO</t>
  </si>
  <si>
    <t>UNITED HERITAGE LIFE INSURANCE COMPANY</t>
  </si>
  <si>
    <t>JEFFERSON NATIONAL LIFE INSURANCE COMPANY</t>
  </si>
  <si>
    <t>GUARANTEE TRUST LIFE INSURANCE COMPANY</t>
  </si>
  <si>
    <t>GUARANTY INCOME LIFE INSURANCE COMPANY</t>
  </si>
  <si>
    <t>GUARDIAN LIFE INSURANCE CO OF AMERICA</t>
  </si>
  <si>
    <t>PACIFIC GUARDIAN LIFE INSURANCE COMPANY</t>
  </si>
  <si>
    <t>HERITAGE LIFE INSURANCE COMPANY</t>
  </si>
  <si>
    <t>HOMESTEADERS LIFE COMPANY</t>
  </si>
  <si>
    <t>HORACE MANN LIFE INSURANCE COMPANY</t>
  </si>
  <si>
    <t>ILLINOIS MUTUAL LIFE INSURANCE COMPANY</t>
  </si>
  <si>
    <t>INDEPENDENCE LIFE AND ANNUITY COMPANY</t>
  </si>
  <si>
    <t>BERKLEY LIFE AND HEALTH INSURANCE COMPANY</t>
  </si>
  <si>
    <t>INVESTORS HERITAGE LIFE INSURANCE COMPANY</t>
  </si>
  <si>
    <t>RIVERSOURCE LIFE INSURANCE COMPANY</t>
  </si>
  <si>
    <t>JACKSON NATIONAL LIFE INSURANCE COMPANY</t>
  </si>
  <si>
    <t>JOHN ALDEN LIFE INSURANCE COMPANY</t>
  </si>
  <si>
    <t>KANSAS CITY LIFE INSURANCE COMPANY</t>
  </si>
  <si>
    <t>LAFAYETTE LIFE INSURANCE COMPANY,THE</t>
  </si>
  <si>
    <t>LIBERTY NATIONAL LIFE INSURANCE COMPANY</t>
  </si>
  <si>
    <t>LIFE INSURANCE COMPANY OF NORTH AMERICA</t>
  </si>
  <si>
    <t>LIFE INSURANCE COMPANY OF THE SOUTHWEST</t>
  </si>
  <si>
    <t>GENWORTH LIFE AND ANNUITY INSURANCE COMPANY</t>
  </si>
  <si>
    <t>LINCOLN BENEFIT LIFE COMPANY</t>
  </si>
  <si>
    <t>LINCOLN NATIONAL LIFE INSURANCE COMPANY</t>
  </si>
  <si>
    <t>LOYAL AMERICAN LIFE INSURANCE COMPANY</t>
  </si>
  <si>
    <t>MADISON NATIONAL LIFE INSURANCE COMPANY, INC.</t>
  </si>
  <si>
    <t>JOHN HANCOCK LIFE INSURANCE COMPANY (U.S.A)</t>
  </si>
  <si>
    <t>MANHATTAN LIFE INSURANCE COMPANY, THE</t>
  </si>
  <si>
    <t>PRIMERICA LIFE INSURANCE COMPANY</t>
  </si>
  <si>
    <t>LINCOLN HERITAGE LIFE INSURANCE COMPANY</t>
  </si>
  <si>
    <t>MASSACHUSETTS MUTUAL LIFE INSURANCE COMPANY</t>
  </si>
  <si>
    <t>METROPOLITAN LIFE INSURANCE COMPANY</t>
  </si>
  <si>
    <t>AMERICAN BENEFIT LIFE INSURANCE COMPANY</t>
  </si>
  <si>
    <t>MIDLAND NATIONAL LIFE INSURANCE COMPANY</t>
  </si>
  <si>
    <t>UNITEDHEALTHCARE OF NEW ENGLAND INC</t>
  </si>
  <si>
    <t>MIDWESTERN UNITED LIFE INSURANCE COMPANY</t>
  </si>
  <si>
    <t>WILTON REASSURANCE COMPANY</t>
  </si>
  <si>
    <t>HEALTH NET LIFE INSURANCE COMPANY</t>
  </si>
  <si>
    <t>MINNESOTA LIFE INSURANCE COMPANY</t>
  </si>
  <si>
    <t>WILLIAM PENN LIFE INSURANCE COMPANY OF NEW YORK</t>
  </si>
  <si>
    <t>MONARCH LIFE INSURANCE COMPANY</t>
  </si>
  <si>
    <t>ENCOVA LIFE INSURANCE COMPANY</t>
  </si>
  <si>
    <t>MUNICH AMERICAN REASSURANCE COMPANY</t>
  </si>
  <si>
    <t>MONY LIFE INSURANCE COMPANY</t>
  </si>
  <si>
    <t>NATIONAL GUARDIAN LIFE INSURANCE COMPANY</t>
  </si>
  <si>
    <t>NATIONAL LIFE INSURANCE COMPANY</t>
  </si>
  <si>
    <t>NATIONAL WESTERN LIFE INSURANCE COMPANY</t>
  </si>
  <si>
    <t>NATIONWIDE LIFE INSURANCE COMPANY</t>
  </si>
  <si>
    <t>NEW YORK LIFE INSURANCE COMPANY</t>
  </si>
  <si>
    <t>NORTH AMERICAN COMPANY FOR LIFE AND HEALTH INSURANCE</t>
  </si>
  <si>
    <t>MANHATTAN NATIONAL LIFE INSURANCE COMPANY</t>
  </si>
  <si>
    <t>NORTHWESTERN MUTUAL LIFE INSURANCE COMPANY</t>
  </si>
  <si>
    <t>RELIASTAR LIFE INSURANCE COMPANY</t>
  </si>
  <si>
    <t>OCCIDENTAL LIFE INSURANCE CO OF NORTH CAROLINA</t>
  </si>
  <si>
    <t>OHIO STATE LIFE INSURANCE COMPANY THE</t>
  </si>
  <si>
    <t>OLD AMERICAN INSURANCE COMPANY</t>
  </si>
  <si>
    <t>OLD REPUBLIC LIFE INSURANCE COMPANY</t>
  </si>
  <si>
    <t>CIGNA HEALTH &amp; LIFE INSURANCE COMPANY</t>
  </si>
  <si>
    <t>ASPIDA LIFE INSURANCE COMPANY</t>
  </si>
  <si>
    <t>PACIFIC LIFE INSURANCE COMPANY</t>
  </si>
  <si>
    <t>PAN-AMERICAN LIFE INSURANCE COMPANY</t>
  </si>
  <si>
    <t>PAUL REVERE LIFE INSURANCE COMPANY</t>
  </si>
  <si>
    <t>UNUM INSURANCE COMPANY</t>
  </si>
  <si>
    <t>PENN MUTUAL LIFE INSURANCE COMPANY THE</t>
  </si>
  <si>
    <t>FIRST PENN-PACIFIC LIFE INSURANCE COMPANY</t>
  </si>
  <si>
    <t>PHILADELPHIA AMERICAN LIFE INSURANCE COMPANY</t>
  </si>
  <si>
    <t>NASSAU LIFE INSURANCE COMPANY</t>
  </si>
  <si>
    <t>PIONEER MUTUAL LIFE INSURANCE COMPANY</t>
  </si>
  <si>
    <t>AMERICAN MEMORIAL LIFE INSURANCE COMPANY</t>
  </si>
  <si>
    <t>ATHENE ANNUITY &amp; LIFE ASSURANCE COMPANY OF NEW YORK</t>
  </si>
  <si>
    <t>PROTECTIVE LIFE INSURANCE COMPANY</t>
  </si>
  <si>
    <t>PROVIDENT LIFE AND ACCIDENT INSURANCE COMPANY</t>
  </si>
  <si>
    <t>PROVIDENT LIFE AND CASUALTY INSURANCE COMPANY</t>
  </si>
  <si>
    <t>PRUDENTIAL INSURANCE COMPANY OF AMERICA</t>
  </si>
  <si>
    <t>EMPLOYERS REASSURANCE CORPORATION</t>
  </si>
  <si>
    <t>EMPOWER ANNUITY INSURANCE COMPANY OF AMERICA</t>
  </si>
  <si>
    <t>RELIABLE LIFE INSURANCE COMPANY, THE</t>
  </si>
  <si>
    <t>CORPORATE SOLUTIONS LIFE REINSURANCE COMPANY</t>
  </si>
  <si>
    <t>RELIANCE STANDARD LIFE INSURANCE COMPANY</t>
  </si>
  <si>
    <t>Oceanview Life and Annuity Company</t>
  </si>
  <si>
    <t>RESERVE NATIONAL INSURANCE COMPANY</t>
  </si>
  <si>
    <t>CONTINENTAL LIFE INSURANCE COMPANY OF BRENTWOOD TENNESEE</t>
  </si>
  <si>
    <t>LIBERTY BANKERS LIFE INSURANCE COMPANY</t>
  </si>
  <si>
    <t>SYMETRA LIFE INSURANCE COMPANY</t>
  </si>
  <si>
    <t>VANTIS LIFE INSURANCE COMPANY</t>
  </si>
  <si>
    <t>SECURITY BENEFIT LIFE INSURANCE COMPANY</t>
  </si>
  <si>
    <t>SECURITY LIFE OF DENVER INSURANCE COMPANY</t>
  </si>
  <si>
    <t>SECURITY MUTUAL LIFE INSURANCE COMPANY OF NEW YORK</t>
  </si>
  <si>
    <t>SENTRY LIFE INSURANCE COMPANY</t>
  </si>
  <si>
    <t>SHENANDOAH LIFE INSURANCE COMPANY</t>
  </si>
  <si>
    <t>STARMOUNT LIFE INSURANCE COMPANY</t>
  </si>
  <si>
    <t>NORTHWESTERN LONG TERM CARE INSURANCE COMPANY</t>
  </si>
  <si>
    <t>STANDARD INSURANCE COMPANY</t>
  </si>
  <si>
    <t>STANDARD SECURITY LIFE INSURANCE COMPANY OF NY</t>
  </si>
  <si>
    <t>STATE FARM LIFE INSURANCE COMPANY</t>
  </si>
  <si>
    <t>STATE LIFE INSURANCE COMPANY (THE)</t>
  </si>
  <si>
    <t>FIRST ALLMERICA FINANCIAL LIFE INSURANCE COMPANY</t>
  </si>
  <si>
    <t>SURETY LIFE INSURANCE COMPANY</t>
  </si>
  <si>
    <t>TEACHERS INSURANCE AND ANNUITY ASSOCIATION OF AMERICA</t>
  </si>
  <si>
    <t>TEXAS LIFE INSURANCE COMPANY</t>
  </si>
  <si>
    <t>MEDAMERICA INSURANCE COMPANY</t>
  </si>
  <si>
    <t>MUNICH RE US LIFE CORPORATION</t>
  </si>
  <si>
    <t>GOLDEN RULE INSURANCE COMPANY</t>
  </si>
  <si>
    <t>USAA LIFE INSURANCE COMPANY</t>
  </si>
  <si>
    <t>UNION LABOR LIFE INSURANCE COMPANY</t>
  </si>
  <si>
    <t>UNITED OF OMAHA LIFE INSURANCE COMPANY</t>
  </si>
  <si>
    <t>UNITED FARM FAMILY LIFE INSURANCE COMPANY</t>
  </si>
  <si>
    <t>UNITED INSURANCE COMPANY OF AMERICA</t>
  </si>
  <si>
    <t>UNITED LIFE INSURANCE COMPANY</t>
  </si>
  <si>
    <t>GENWORTH LIFE INSURANCE COMPANY</t>
  </si>
  <si>
    <t>UNITED STATES LIFE INS CO IN THE CITY OF NY</t>
  </si>
  <si>
    <t>VARIABLE ANNUITY LIFE INSURANCE COMPANY</t>
  </si>
  <si>
    <t>WASHINGTON NATIONAL INSURANCE COMPANY</t>
  </si>
  <si>
    <t>WEST COAST LIFE INSURANCE COMPANY</t>
  </si>
  <si>
    <t>UNION SECURITY INSURANCE COMPANY</t>
  </si>
  <si>
    <t>MML BAY STATE LIFE INSURANCE CO</t>
  </si>
  <si>
    <t>SAVINGS BANK MUTUAL LIFE INSURANCE CO OF MASSACHUESETTS (THE)</t>
  </si>
  <si>
    <t>WESTERN AND SOUTHERN LIFE INSURANCE COMPANY</t>
  </si>
  <si>
    <t>HUMANADENTAL INSURANCE COMPANY</t>
  </si>
  <si>
    <t>TRANSAMERICA FINANCIAL LIFE INSURANCE COMPANY</t>
  </si>
  <si>
    <t>ALL SAVERS INSURANCE COMPANY</t>
  </si>
  <si>
    <t>HARTFORD LIFE AND ACCIDENT INSURANCE COMPANY</t>
  </si>
  <si>
    <t>INTEGON PREFERRED INSURANCE COMPANY</t>
  </si>
  <si>
    <t>GERBER LIFE INSURANCE COMPANY</t>
  </si>
  <si>
    <t>PARKER CENTENNIAL ASSURANCE COMPANY</t>
  </si>
  <si>
    <t>DEARBORN LIFE INSURANCE COMPANY</t>
  </si>
  <si>
    <t>TALCOTT RESOLUTION LIFE AND ANNUITY INSURANCE COMPANY</t>
  </si>
  <si>
    <t>PRINCIPAL NATIONAL LIFE INSURANCE COMPANY</t>
  </si>
  <si>
    <t>PURITAN LIFE INSURANCE COMPANY OF AMERICA</t>
  </si>
  <si>
    <t>CONTINENTAL GENERAL INSURANCE COMPANY</t>
  </si>
  <si>
    <t>MUTUAL OF OMAHA INSURANCE COMPANY</t>
  </si>
  <si>
    <t>CHESAPEAKE LIFE INSURANCE COMPANY, THE</t>
  </si>
  <si>
    <t>ASSURITY LIFE INSURANCE COMPANY</t>
  </si>
  <si>
    <t>GREAT WESTERN INSURANCE COMPANY</t>
  </si>
  <si>
    <t>BERKSHIRE LIFE INSURANCE COMPANY OF AMERICA</t>
  </si>
  <si>
    <t>CONTINENTAL AMERICAN INSURANCE COMPANY</t>
  </si>
  <si>
    <t>AMERICAN NATIONAL LIFE INSURANCE COMPANY OF TEXAS</t>
  </si>
  <si>
    <t>AAA LIFE INSURANCE COMPANY</t>
  </si>
  <si>
    <t>FIDELITY SECURITY LIFE INSURANCE COMPANY</t>
  </si>
  <si>
    <t>AETNA HEALTH INSURANCE COMPANY</t>
  </si>
  <si>
    <t>PHYSICIANS LIFE INSURANCE COMPANY</t>
  </si>
  <si>
    <t>AMICA LIFE INSURANCE COMPANY</t>
  </si>
  <si>
    <t>UNITED WORLD LIFE INSURANCE COMPANY</t>
  </si>
  <si>
    <t>HUMANA INSURANCE COMPANY</t>
  </si>
  <si>
    <t>DENTEGRA INSURANCE COMPANY</t>
  </si>
  <si>
    <t>LUMICO LIFE INSURANCE COMPANY</t>
  </si>
  <si>
    <t>INTEGRITY LIFE INSURANCE COMPANY</t>
  </si>
  <si>
    <t>NATIONAL INTEGRITY LIFE INSURANCE COMPANY</t>
  </si>
  <si>
    <t>COLUMBIAN LIFE INSURANCE COMPANY</t>
  </si>
  <si>
    <t>OXFORD LIFE INSURANCE COMPANY</t>
  </si>
  <si>
    <t>THE CINCINNATI LIFE INSURANCE COMPANY</t>
  </si>
  <si>
    <t>LASSO HEALTHCARE INSURANCE COMPANY</t>
  </si>
  <si>
    <t>CANADA LIFE REINSURANCE COMPANY</t>
  </si>
  <si>
    <t>STERLING LIFE INSURANCE COMPANY</t>
  </si>
  <si>
    <t>LIFESECURE INSURANCE COMPANY</t>
  </si>
  <si>
    <t>COMPANION LIFE INSURANCE COMPANY</t>
  </si>
  <si>
    <t>5 STAR LIFE INSURANCE COMPANY</t>
  </si>
  <si>
    <t>FAMILY HERITAGE LIFE INSURANCE COMPANY OF AMERICA</t>
  </si>
  <si>
    <t>EQUITABLE FINANCIAL LIFE INSURANCE COMPANY OF AMERICA</t>
  </si>
  <si>
    <t>CLEAR SPRINGS HEALTH INSURANCE COMPANY</t>
  </si>
  <si>
    <t>AETNA HEALTH AND LIFE INSURANCE COMPANY</t>
  </si>
  <si>
    <t>GUARDIAN INSURANCE &amp; ANNUITY CO INC THE</t>
  </si>
  <si>
    <t>DELAWARE LIFE INSURANCE COMPANY</t>
  </si>
  <si>
    <t>PRUCO LIFE INSURANCE COMPANY</t>
  </si>
  <si>
    <t>MID-WEST NATIONAL LIFE INSURANCE COMPANY OF TENNESSEE</t>
  </si>
  <si>
    <t>WYSH LIFE AND HEALTH INSURANCE COMPANY</t>
  </si>
  <si>
    <t>UNICARE LIFE &amp; HEALTH INSURANCE COMPANY</t>
  </si>
  <si>
    <t>PHYSICIANS MUTUAL INSURANCE COMPANY</t>
  </si>
  <si>
    <t>AMERICAN PROGRESSIVE LIFE &amp; HEALTH INS. CO. OF NY</t>
  </si>
  <si>
    <t>CANADA LIFE ASSURANCE COMPANY, THE</t>
  </si>
  <si>
    <t>CELTIC INSURANCE COMPANY</t>
  </si>
  <si>
    <t>SUN LIFE ASSURANCE COMPANY OF CANADA</t>
  </si>
  <si>
    <t>CENTRE LIFE INSURANCE COMPANY</t>
  </si>
  <si>
    <t xml:space="preserve">SUN LIFE AND HEALTH INSURANCE COMPANY (U.S.) </t>
  </si>
  <si>
    <t>VENERABLE INSURANCE AND ANNUITY COMPANY</t>
  </si>
  <si>
    <t>4 EVER LIFE INSURANCE COMPANY</t>
  </si>
  <si>
    <t>AMERICAN MATURITY LIFE INSURANCE COMPANY</t>
  </si>
  <si>
    <t>NYLIFE INSURANCE COMPANY OF ARIZONA</t>
  </si>
  <si>
    <t>COMMERCIAL TRAVELERS LIFE INSURANCE COMPANY</t>
  </si>
  <si>
    <t>MONITOR LIFE INSURANCE COMPANY OF NEW YORK</t>
  </si>
  <si>
    <t>COVENTRY HEALTH AND LIFE INSURANCE COMPANY</t>
  </si>
  <si>
    <t>UNIMERICA INSURANCE COMPANY</t>
  </si>
  <si>
    <t>NATIONAL HEALTH INSURANCE COMPANY</t>
  </si>
  <si>
    <t>SWISS RE LIFE &amp; HEALTH AMERICA INC.</t>
  </si>
  <si>
    <t>CSI LIFE INSURANCE COMPANY</t>
  </si>
  <si>
    <t>CLEAR SPRING LIFE AND ANNUITY COMPANY</t>
  </si>
  <si>
    <t>US FINANCIAL LIFE INSURANCE COMPANY</t>
  </si>
  <si>
    <t>CARE IMPROVEMENT PLUS SOUTH CENTRAL INSURANCE COMPANY</t>
  </si>
  <si>
    <t>AMERICAN SPECIALTY HEALTH INSURANCE COMPANY</t>
  </si>
  <si>
    <t>COLORADO BANKERS LIFE INSURANCE COMPANY</t>
  </si>
  <si>
    <t>COMMONWEALTH ANNUITY AND LIFE INSURANCE COMPANY</t>
  </si>
  <si>
    <t>WESTERN UNITED LIFE ASSURANCE COMPANY</t>
  </si>
  <si>
    <t>FRESENIUS HEALTH PLANS INSURANCE COMPANY</t>
  </si>
  <si>
    <t>NATIONAL SECURITY LIFE AND ANNUITY COMPANY</t>
  </si>
  <si>
    <t>ELIPS LIFE INSURANCE COMPANY</t>
  </si>
  <si>
    <t>UNITED CONCORDIA INSURANCE COMPANY</t>
  </si>
  <si>
    <t>MEMBERS LIFE INSURANCE COMPANY</t>
  </si>
  <si>
    <t>TRANSAMERICA LIFE INSURANCE COMPANY</t>
  </si>
  <si>
    <t>VOYA RETIREMENT INSURANCE AND ANNUITY COMPANY</t>
  </si>
  <si>
    <t>FORTITUDE LIFE INSURANCE AND ANNUITY COMPANY</t>
  </si>
  <si>
    <t>BRIGHTHOUSE LIFE INSURANCE COMPANY</t>
  </si>
  <si>
    <t>NATIONAL TEACHERS ASSOCIATES LIFE INSURANCE COMPANY</t>
  </si>
  <si>
    <t>TALCOTT RESOLUTION LIFE INSURANCE COMPANY</t>
  </si>
  <si>
    <t>OMAHA HEALTH INSURANCE COMPANY</t>
  </si>
  <si>
    <t>AMERICAN RETIREMENT LIFE INSURANCE COMPANY</t>
  </si>
  <si>
    <t>EMPHESYS INSURANCE COMPANY</t>
  </si>
  <si>
    <t>MUTUAL OF AMERICA LIFE INSURANCE COMPANY</t>
  </si>
  <si>
    <t>SHELTERPOINT INSURANCE COMPANY</t>
  </si>
  <si>
    <t>GREAT SOUTHERN LIFE INSURANCE COMPANY</t>
  </si>
  <si>
    <t>FIRST HEALTH LIFE &amp; HEALTH INSURANCE COMPANY</t>
  </si>
  <si>
    <t>ZURICH AMERICAN LIFE INSURANCE COMPANY</t>
  </si>
  <si>
    <t>ALLIANZ LIFE INSURANCE COMPANY OF NORTH AMERICA</t>
  </si>
  <si>
    <t>GLOBE LIFE AND ACCIDENT INSURANCE COMPANY</t>
  </si>
  <si>
    <t>OPTUM INSURANCE OF OHIO, INC.</t>
  </si>
  <si>
    <t>NEW YORK LIFE INSURANCE AND ANNUITY CORPORATION</t>
  </si>
  <si>
    <t>NEW ENGLAND LIFE INSURANCE COMPANY</t>
  </si>
  <si>
    <t>FORETHOUGHT LIFE INSURANCE COMPANY</t>
  </si>
  <si>
    <t>IA AMERICAN LIFE INSURANCE COMPANY</t>
  </si>
  <si>
    <t>WESTERN-SOUTHERN LIFE ASSURANCE COMPANY</t>
  </si>
  <si>
    <t>NATIONWIDE LIFE AND ANNUITY INSURANCE COMPANY</t>
  </si>
  <si>
    <t>HCC LIFE INSURANCE COMPANY</t>
  </si>
  <si>
    <t>AMERICAN EQUITY INVESTMENT LIFE INSURANCE COMPANY</t>
  </si>
  <si>
    <t>TIER ONE INSURANCE COMPANY</t>
  </si>
  <si>
    <t>UNITED AMERICAN INSURANCE COMPANY</t>
  </si>
  <si>
    <t>PENN INSURANCE AND ANNUITY COMPANY</t>
  </si>
  <si>
    <t>CM LIFE INSURANCE COMPANY</t>
  </si>
  <si>
    <t>HM LIFE INSURANCE COMPANY</t>
  </si>
  <si>
    <t>GRANULAR INSURANCE COMPANY</t>
  </si>
  <si>
    <t>PHL VARIABLE INSURANCE COMPANY</t>
  </si>
  <si>
    <t>JOHN HANCOCK LIFE &amp; HEALTH INSURANCE COMPANY</t>
  </si>
  <si>
    <t>PRUDENTIAL RETIREMENT INSURANCE AND ANNUITY COMPANY</t>
  </si>
  <si>
    <t>ANNUITY INVESTORS LIFE INSURANCE COMPANY</t>
  </si>
  <si>
    <t>FIDELITY INVESTMENTS LIFE INSURANCE COMPANY</t>
  </si>
  <si>
    <t>NASSAU LIFE AND ANNUITY COMPANY</t>
  </si>
  <si>
    <t>SECURIAN LIFE INSURANCE COMPANY</t>
  </si>
  <si>
    <t>BANNER LIFE INSURANCE COMPANY</t>
  </si>
  <si>
    <t>USABLE LIFE</t>
  </si>
  <si>
    <t>CENTURION CASUALTY COMPANY</t>
  </si>
  <si>
    <t>CIGNA HEALTHCARE OF NEW HAMPSHIRE, INC.</t>
  </si>
  <si>
    <t>MATTHEW THORNTON HEALTH PLAN INC</t>
  </si>
  <si>
    <t>CIGNA HEALTHCARE OF CONNECTICUT, INC.</t>
  </si>
  <si>
    <t>UNITEDHEALTHCARE OF WISCONSIN, INC</t>
  </si>
  <si>
    <t>AETNA HEALTH INC. (A CONNECTICUT CORPORATION)</t>
  </si>
  <si>
    <t>HARVARD PILGRIM HEALTH CARE OF NEW ENGLAND INC.</t>
  </si>
  <si>
    <t>METROPOLITAN TOWER LIFE INSURANCE COMPANY</t>
  </si>
  <si>
    <t>UNITEDHEALTHCARE LIFE INSURANCE COMPANY</t>
  </si>
  <si>
    <t>PACIFIC LIFE &amp; ANNUITY COMPANY</t>
  </si>
  <si>
    <t>LIFE OF THE SOUTH INSURANCE COMPANY</t>
  </si>
  <si>
    <t>DIRECT GENERAL LIFE INSURANCE COMPANY</t>
  </si>
  <si>
    <t>IDEALIFE INSURANCE COMPANY</t>
  </si>
  <si>
    <t>Funeral Directors Life Insurance Company</t>
  </si>
  <si>
    <t>COLUMBUS LIFE INSURANCE COMPANY</t>
  </si>
  <si>
    <t>NH Premiums written – Including Finance Charges</t>
  </si>
  <si>
    <t>Dividends to Policyholders</t>
  </si>
  <si>
    <t xml:space="preserve">Federal Employee Health Benefits  </t>
  </si>
  <si>
    <t>Federal Crop</t>
  </si>
  <si>
    <t>Medicare Title XIX and Medicaid Managed Care Organizations</t>
  </si>
  <si>
    <t xml:space="preserve">Adjustment for Maximum Assessment  </t>
  </si>
  <si>
    <t xml:space="preserve">Assessable NH Premiums Written   </t>
  </si>
  <si>
    <t>TOTAL NEW HAMPSHIRE LICENSED INSURERS - CY 2022</t>
  </si>
  <si>
    <t>CY 2022</t>
  </si>
  <si>
    <t>CO PRO-RATA SHARE OF ASSESSMENT</t>
  </si>
  <si>
    <t>Fiscal Year 2024 Assessment</t>
  </si>
  <si>
    <t>ASSESSMENT – MINIMUM $100</t>
  </si>
  <si>
    <t xml:space="preserve">CREDIT FOR DIRECT PAID ANALYSIS CONTRACT  </t>
  </si>
  <si>
    <t>ADMINISTRATIVE ASSESSMENT DUE</t>
  </si>
  <si>
    <t xml:space="preserve">ADMINISTRATIVE ASSESSMENT – FISCAL YEAR 2024                  </t>
  </si>
  <si>
    <t xml:space="preserve">                     </t>
  </si>
  <si>
    <t xml:space="preserve"> Administrative Assessment in Accordance with RSA 400-A:39, VIII, Administrative Fund, New Hampshire Ins Code as amended by 2001 Laws of New Hampshire, Chapter 52, effective July 1, 2001.</t>
  </si>
  <si>
    <r>
      <t xml:space="preserve">Payment </t>
    </r>
    <r>
      <rPr>
        <i/>
        <sz val="11"/>
        <color theme="1"/>
        <rFont val="Times New Roman"/>
        <family val="1"/>
      </rPr>
      <t xml:space="preserve">must be received </t>
    </r>
    <r>
      <rPr>
        <sz val="11"/>
        <color theme="1"/>
        <rFont val="Times New Roman"/>
        <family val="1"/>
      </rPr>
      <t xml:space="preserve">at the NH Insurance Department </t>
    </r>
    <r>
      <rPr>
        <b/>
        <i/>
        <sz val="11"/>
        <color theme="1"/>
        <rFont val="Times New Roman"/>
        <family val="1"/>
      </rPr>
      <t>on or before 4:30 PM, September 30</t>
    </r>
    <r>
      <rPr>
        <b/>
        <sz val="11"/>
        <color theme="1"/>
        <rFont val="Times New Roman"/>
        <family val="1"/>
      </rPr>
      <t xml:space="preserve">, 2023.                                              </t>
    </r>
    <r>
      <rPr>
        <sz val="11"/>
        <color theme="1"/>
        <rFont val="Times New Roman"/>
        <family val="1"/>
      </rPr>
      <t xml:space="preserve">All amounts not received as of this date shall incur a late payment penalty contingent upon the number of days late.  The penalty for the first 30 days late is equal to 3% of the amount assessed increasing to 6% for 31 – 60 days late and 12% after 60 days late. </t>
    </r>
  </si>
  <si>
    <r>
      <t xml:space="preserve">Invoice Date: </t>
    </r>
    <r>
      <rPr>
        <b/>
        <u/>
        <sz val="10"/>
        <color theme="1"/>
        <rFont val="Times New Roman"/>
        <family val="1"/>
      </rPr>
      <t>August 15, 2023</t>
    </r>
  </si>
  <si>
    <t>COMPANY:</t>
  </si>
  <si>
    <t>Payments may be made via ACH credit or by check. Electronic payments must include the NAIC number in the addendum information.</t>
  </si>
  <si>
    <t>The State of New Hampshire
Insurance Department
21 South Fruit Street, Suite 14
Concord, NH 03301</t>
  </si>
  <si>
    <t>Telephone 603-271-2261     •     Fax 603-271-1406     •     TDD Access: Relay NH 1-800-735-2964
www.nh.gov/insurance</t>
  </si>
  <si>
    <t xml:space="preserve">        David J. Bettencourt                                                                                 </t>
  </si>
  <si>
    <t xml:space="preserve">       Acting Commissioner                                                                                                      </t>
  </si>
  <si>
    <t>REPUBLIC FIRE AND CASUALTY INSURANCE COMPANY</t>
  </si>
  <si>
    <t>PARK NATIONAL INSURANCE COMPANY</t>
  </si>
  <si>
    <t>AMFED NATIONAL INSURANCE COMPANY</t>
  </si>
  <si>
    <t>AMERICAN BUILDERS INSURANCE COMPANY</t>
  </si>
  <si>
    <t>XLNT INSURANCE COMPANY</t>
  </si>
  <si>
    <t>STONEWOOD INSURANCE COMPANY</t>
  </si>
  <si>
    <t>AMFED CASUALTY INSURANCE COMPANY</t>
  </si>
  <si>
    <t>WESTGUARD INSURANCE COMPANY</t>
  </si>
  <si>
    <t>PRESCIENT NATIONAL INSURANCE COMPANY</t>
  </si>
  <si>
    <t>FORGE INSURANCE COMPANY</t>
  </si>
  <si>
    <t>FRANKENMUTH INSURANCE COMPANY</t>
  </si>
  <si>
    <t>INDIANA LUMBERMENS INSURANCE COMPANY</t>
  </si>
  <si>
    <t>UNITEDHEALTHCARE FREEDOM INSURANCE COMPANY</t>
  </si>
  <si>
    <t>AMFED ADVANTAGE INSURANCE COMPANY</t>
  </si>
  <si>
    <t>MANY INSURANCE COMPANY</t>
  </si>
  <si>
    <t>NATIONAL BUILDERS INSURANCE COMPANY</t>
  </si>
  <si>
    <t>WESTFIELD SELECT INSURANCE COMPANY</t>
  </si>
  <si>
    <t>STATE FARM CLASSIC INSURANCE COMPANY</t>
  </si>
  <si>
    <t>FIDELITY SECURITY ASSURANCE COMPANY</t>
  </si>
  <si>
    <t>GREATER MIDWESTERN INDEMNITY COMPANY</t>
  </si>
  <si>
    <t>GREATER MID ATLANTIC INDEMNITY COMPANY</t>
  </si>
  <si>
    <t>MAINSAIL INSURANCE COMPANY</t>
  </si>
  <si>
    <t>QPIC INSURANCE COMPANY</t>
  </si>
  <si>
    <t>TRANSVERSE INSURANCE COMPANY</t>
  </si>
  <si>
    <t>PIE INSURANCE COMPANY</t>
  </si>
  <si>
    <t>POINT SPECIALTY INSURANCE COMPANY</t>
  </si>
  <si>
    <t>OBSIDIAN PACIFIC INSURANCE COMPANY</t>
  </si>
  <si>
    <t>FORTITUDE CASUALTY INSURANCE COMPANY</t>
  </si>
  <si>
    <t>COALITION INSURANCE COMPANY</t>
  </si>
  <si>
    <t>VANTAGE RISK ASSURANCE COMPANY</t>
  </si>
  <si>
    <t>UNIVERSAL FIRE &amp; CASUALTY INSURANCE COMPANY</t>
  </si>
  <si>
    <t>INVERIN INSURANCE COMPANY</t>
  </si>
  <si>
    <t>LANDCAR CASUALTY COMPANY</t>
  </si>
  <si>
    <t>CRUM AND FORSTER INSURANCE COMPANY</t>
  </si>
  <si>
    <t>S. USA LIFE INSURANCE COMPANY, INC.</t>
  </si>
  <si>
    <t>AMFIRST INSURANCE COMPANY</t>
  </si>
  <si>
    <t>AUGUSTAR LIFE INSURANCE COMPANY, THE</t>
  </si>
  <si>
    <t>ENTRADA LIFE INSURANCE COMPANY</t>
  </si>
  <si>
    <t>STANDARD LIFE AND CASUALTY INSURANCE COMPANY</t>
  </si>
  <si>
    <t>RGA LIFE AND ANNUTIY INSURANCE COMPANY</t>
  </si>
  <si>
    <t>AUGUSTAR LIFE ASSURANCE CORPORATION</t>
  </si>
  <si>
    <t>REVOL ONE INSURANCE COMPANY</t>
  </si>
  <si>
    <t>PLATEAU INSURANCE COMPANY</t>
  </si>
  <si>
    <t>EVERLY LIFE INSURANCE COMPANY</t>
  </si>
  <si>
    <t>AMERICAN CENTURY LIFE INSURANCE COMPANY</t>
  </si>
  <si>
    <t>INV NO</t>
  </si>
  <si>
    <r>
      <t xml:space="preserve">Due Date: </t>
    </r>
    <r>
      <rPr>
        <b/>
        <u/>
        <sz val="10"/>
        <color rgb="FFCC0000"/>
        <rFont val="Times New Roman"/>
        <family val="1"/>
      </rPr>
      <t>September 30,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</si>
</sst>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0.000000000"/>
    <numFmt numFmtId="165" formatCode="&quot;$&quot;#,##0"/>
    <numFmt numFmtId="166" formatCode="[$-409]mmmm\ d\,\ yyyy;@"/>
    <numFmt numFmtId="167" formatCode="\(##,##0\)"/>
    <numFmt numFmtId="168" formatCode="0.0000000000"/>
  </numFmts>
  <fonts count="3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b/>
      <sz val="16"/>
      <color rgb="FF0000FF"/>
      <name val="Times New Roman"/>
      <family val="1"/>
    </font>
    <font>
      <b/>
      <sz val="11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9"/>
      <color rgb="FF0000FF"/>
      <name val="Times New Roman"/>
      <family val="1"/>
    </font>
    <font>
      <b/>
      <u/>
      <sz val="10"/>
      <name val="Times New Roman"/>
      <family val="1"/>
    </font>
    <font>
      <sz val="11"/>
      <color rgb="FF3F3F76"/>
      <name val="Times New Roman"/>
      <family val="1"/>
    </font>
    <font>
      <b/>
      <sz val="10"/>
      <name val="Times New Roman"/>
      <family val="1"/>
    </font>
    <font>
      <b/>
      <sz val="11"/>
      <color rgb="FF00610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rgb="FF9C5700"/>
      <name val="Times New Roman"/>
      <family val="1"/>
    </font>
    <font>
      <sz val="10"/>
      <name val="Times New Roman"/>
      <family val="1"/>
    </font>
    <font>
      <sz val="11"/>
      <color rgb="FF9C5700"/>
      <name val="Times New Roman"/>
      <family val="1"/>
    </font>
    <font>
      <u/>
      <sz val="11"/>
      <color theme="1"/>
      <name val="Times New Roman"/>
      <family val="1"/>
    </font>
    <font>
      <u val="double"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0"/>
      <color rgb="FFCC0000"/>
      <name val="Times New Roman"/>
      <family val="1"/>
    </font>
    <font>
      <b/>
      <u/>
      <sz val="10"/>
      <color rgb="FFCC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  <xf numFmtId="0" fontId="6" fillId="0" borderId="0"/>
  </cellStyleXfs>
  <cellXfs count="76">
    <xf numFmtId="0" fontId="0" fillId="0" borderId="0" xfId="0"/>
    <xf numFmtId="0" fontId="6" fillId="0" borderId="2" xfId="5" applyBorder="1" applyAlignment="1" applyProtection="1">
      <alignment horizontal="center"/>
      <protection hidden="1"/>
    </xf>
    <xf numFmtId="0" fontId="13" fillId="0" borderId="0" xfId="0" applyFont="1" applyAlignment="1">
      <alignment vertical="center" wrapText="1"/>
    </xf>
    <xf numFmtId="0" fontId="0" fillId="0" borderId="0" xfId="0" applyProtection="1">
      <protection hidden="1"/>
    </xf>
    <xf numFmtId="164" fontId="6" fillId="0" borderId="0" xfId="5" quotePrefix="1" applyNumberFormat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164" fontId="8" fillId="0" borderId="0" xfId="5" quotePrefix="1" applyNumberFormat="1" applyFont="1" applyAlignment="1" applyProtection="1">
      <alignment horizontal="right"/>
      <protection hidden="1"/>
    </xf>
    <xf numFmtId="0" fontId="2" fillId="3" borderId="0" xfId="2" applyProtection="1">
      <protection hidden="1"/>
    </xf>
    <xf numFmtId="164" fontId="2" fillId="3" borderId="0" xfId="2" quotePrefix="1" applyNumberFormat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10" fillId="0" borderId="0" xfId="0" applyFont="1" applyProtection="1">
      <protection hidden="1"/>
    </xf>
    <xf numFmtId="0" fontId="23" fillId="0" borderId="0" xfId="5" applyFont="1" applyAlignment="1">
      <alignment horizontal="left"/>
    </xf>
    <xf numFmtId="0" fontId="25" fillId="0" borderId="0" xfId="5" applyFont="1" applyAlignment="1">
      <alignment horizontal="center"/>
    </xf>
    <xf numFmtId="0" fontId="18" fillId="0" borderId="0" xfId="0" applyFont="1" applyAlignment="1">
      <alignment vertical="center"/>
    </xf>
    <xf numFmtId="0" fontId="0" fillId="0" borderId="0" xfId="0" applyAlignment="1" applyProtection="1">
      <alignment horizontal="right"/>
      <protection hidden="1"/>
    </xf>
    <xf numFmtId="0" fontId="22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34" fillId="0" borderId="0" xfId="0" applyFont="1" applyAlignment="1">
      <alignment vertical="center" wrapText="1"/>
    </xf>
    <xf numFmtId="166" fontId="18" fillId="0" borderId="0" xfId="0" applyNumberFormat="1" applyFont="1" applyAlignment="1">
      <alignment vertical="center"/>
    </xf>
    <xf numFmtId="166" fontId="34" fillId="0" borderId="0" xfId="0" applyNumberFormat="1" applyFont="1" applyAlignment="1">
      <alignment vertical="center"/>
    </xf>
    <xf numFmtId="0" fontId="6" fillId="0" borderId="0" xfId="5" applyAlignment="1">
      <alignment horizontal="right"/>
    </xf>
    <xf numFmtId="3" fontId="6" fillId="0" borderId="0" xfId="5" quotePrefix="1" applyNumberFormat="1" applyAlignment="1">
      <alignment horizontal="right"/>
    </xf>
    <xf numFmtId="164" fontId="6" fillId="0" borderId="0" xfId="5" quotePrefix="1" applyNumberFormat="1" applyAlignment="1">
      <alignment horizontal="right"/>
    </xf>
    <xf numFmtId="0" fontId="5" fillId="0" borderId="0" xfId="0" applyFont="1"/>
    <xf numFmtId="0" fontId="0" fillId="7" borderId="0" xfId="0" applyFill="1"/>
    <xf numFmtId="0" fontId="0" fillId="6" borderId="0" xfId="0" applyFill="1"/>
    <xf numFmtId="0" fontId="9" fillId="8" borderId="0" xfId="0" applyFont="1" applyFill="1"/>
    <xf numFmtId="0" fontId="9" fillId="10" borderId="0" xfId="0" applyFont="1" applyFill="1"/>
    <xf numFmtId="0" fontId="9" fillId="0" borderId="0" xfId="0" applyFont="1"/>
    <xf numFmtId="0" fontId="0" fillId="9" borderId="0" xfId="0" applyFill="1"/>
    <xf numFmtId="3" fontId="0" fillId="0" borderId="0" xfId="0" applyNumberFormat="1" applyProtection="1">
      <protection hidden="1"/>
    </xf>
    <xf numFmtId="0" fontId="7" fillId="0" borderId="0" xfId="5" applyFont="1"/>
    <xf numFmtId="1" fontId="7" fillId="0" borderId="0" xfId="5" applyNumberFormat="1" applyFont="1" applyAlignment="1">
      <alignment horizontal="center"/>
    </xf>
    <xf numFmtId="14" fontId="8" fillId="0" borderId="0" xfId="5" applyNumberFormat="1" applyFont="1" applyAlignment="1">
      <alignment horizontal="center"/>
    </xf>
    <xf numFmtId="0" fontId="6" fillId="0" borderId="2" xfId="5" applyBorder="1" applyAlignment="1">
      <alignment horizontal="center"/>
    </xf>
    <xf numFmtId="0" fontId="6" fillId="0" borderId="2" xfId="5" applyBorder="1" applyAlignment="1">
      <alignment horizontal="left"/>
    </xf>
    <xf numFmtId="168" fontId="6" fillId="0" borderId="2" xfId="5" applyNumberFormat="1" applyBorder="1" applyAlignment="1">
      <alignment horizontal="center"/>
    </xf>
    <xf numFmtId="3" fontId="6" fillId="0" borderId="2" xfId="5" applyNumberFormat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4" fontId="25" fillId="0" borderId="0" xfId="5" applyNumberFormat="1" applyFont="1" applyAlignment="1">
      <alignment horizontal="center" vertical="center"/>
    </xf>
    <xf numFmtId="167" fontId="13" fillId="0" borderId="0" xfId="0" applyNumberFormat="1" applyFont="1" applyAlignment="1" applyProtection="1">
      <alignment horizontal="right"/>
      <protection hidden="1"/>
    </xf>
    <xf numFmtId="167" fontId="32" fillId="0" borderId="0" xfId="0" applyNumberFormat="1" applyFont="1" applyAlignment="1" applyProtection="1">
      <alignment horizontal="right"/>
      <protection hidden="1"/>
    </xf>
    <xf numFmtId="0" fontId="30" fillId="0" borderId="0" xfId="5" applyFont="1" applyAlignment="1">
      <alignment horizontal="left" indent="2"/>
    </xf>
    <xf numFmtId="0" fontId="25" fillId="0" borderId="0" xfId="5" applyFont="1" applyAlignment="1">
      <alignment horizontal="left"/>
    </xf>
    <xf numFmtId="0" fontId="13" fillId="0" borderId="0" xfId="0" applyFont="1" applyAlignment="1">
      <alignment horizontal="left" indent="2"/>
    </xf>
    <xf numFmtId="0" fontId="26" fillId="2" borderId="0" xfId="1" applyFont="1" applyBorder="1" applyAlignment="1" applyProtection="1">
      <alignment horizontal="center" vertical="center" wrapText="1"/>
      <protection hidden="1"/>
    </xf>
    <xf numFmtId="0" fontId="25" fillId="0" borderId="0" xfId="5" applyFont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0" fontId="28" fillId="0" borderId="0" xfId="0" applyFont="1" applyAlignment="1">
      <alignment horizontal="center" vertical="center" wrapText="1"/>
    </xf>
    <xf numFmtId="165" fontId="13" fillId="0" borderId="0" xfId="0" applyNumberFormat="1" applyFont="1" applyAlignment="1" applyProtection="1">
      <alignment horizontal="right"/>
      <protection hidden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5" borderId="3" xfId="4" applyFont="1" applyBorder="1" applyAlignment="1" applyProtection="1">
      <alignment horizontal="center" vertical="center"/>
      <protection locked="0"/>
    </xf>
    <xf numFmtId="164" fontId="18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>
      <alignment horizontal="left" vertical="center" wrapText="1" indent="2"/>
    </xf>
    <xf numFmtId="0" fontId="13" fillId="0" borderId="0" xfId="0" applyFont="1" applyAlignment="1">
      <alignment horizontal="center"/>
    </xf>
    <xf numFmtId="165" fontId="33" fillId="0" borderId="0" xfId="0" applyNumberFormat="1" applyFont="1" applyAlignment="1" applyProtection="1">
      <alignment horizontal="right"/>
      <protection hidden="1"/>
    </xf>
    <xf numFmtId="0" fontId="25" fillId="0" borderId="0" xfId="5" applyFont="1" applyAlignment="1">
      <alignment horizontal="left" indent="2"/>
    </xf>
    <xf numFmtId="0" fontId="27" fillId="0" borderId="0" xfId="0" applyFont="1" applyAlignment="1">
      <alignment horizontal="left" vertical="center"/>
    </xf>
    <xf numFmtId="165" fontId="29" fillId="4" borderId="0" xfId="3" applyNumberFormat="1" applyFont="1" applyBorder="1" applyAlignment="1">
      <alignment horizontal="center"/>
    </xf>
    <xf numFmtId="0" fontId="30" fillId="0" borderId="0" xfId="5" applyFont="1" applyAlignment="1" applyProtection="1">
      <alignment horizontal="left" indent="2"/>
      <protection hidden="1"/>
    </xf>
    <xf numFmtId="167" fontId="13" fillId="0" borderId="0" xfId="0" quotePrefix="1" applyNumberFormat="1" applyFont="1" applyAlignment="1" applyProtection="1">
      <alignment horizontal="right"/>
      <protection hidden="1"/>
    </xf>
    <xf numFmtId="0" fontId="1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indent="2"/>
    </xf>
    <xf numFmtId="165" fontId="18" fillId="0" borderId="0" xfId="0" applyNumberFormat="1" applyFont="1" applyAlignment="1" applyProtection="1">
      <alignment horizontal="right"/>
      <protection hidden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 indent="2"/>
    </xf>
    <xf numFmtId="6" fontId="31" fillId="4" borderId="0" xfId="3" applyNumberFormat="1" applyFont="1" applyBorder="1" applyAlignment="1">
      <alignment horizontal="right" vertical="center" wrapText="1"/>
    </xf>
    <xf numFmtId="166" fontId="36" fillId="0" borderId="0" xfId="0" applyNumberFormat="1" applyFont="1" applyAlignment="1">
      <alignment vertical="center"/>
    </xf>
  </cellXfs>
  <cellStyles count="6">
    <cellStyle name="Bad" xfId="2" builtinId="27"/>
    <cellStyle name="Good" xfId="1" builtinId="26"/>
    <cellStyle name="Input" xfId="4" builtinId="20"/>
    <cellStyle name="Neutral" xfId="3" builtinId="28"/>
    <cellStyle name="Normal" xfId="0" builtinId="0"/>
    <cellStyle name="Normal 10" xfId="5" xr:uid="{FC665237-6934-44E7-8AF1-1EBC20A46D7B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257175</xdr:rowOff>
    </xdr:from>
    <xdr:to>
      <xdr:col>1</xdr:col>
      <xdr:colOff>247650</xdr:colOff>
      <xdr:row>0</xdr:row>
      <xdr:rowOff>1333500</xdr:rowOff>
    </xdr:to>
    <xdr:pic>
      <xdr:nvPicPr>
        <xdr:cNvPr id="4" name="Picture 3" descr="Seal of the State of New Hampshire Insurance Department">
          <a:extLst>
            <a:ext uri="{FF2B5EF4-FFF2-40B4-BE49-F238E27FC236}">
              <a16:creationId xmlns:a16="http://schemas.microsoft.com/office/drawing/2014/main" id="{F27A06A3-66D8-464A-B0CA-56153A666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57175"/>
          <a:ext cx="1076325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D7B50-06E5-4A94-BD98-54A1E74DCC7B}">
  <sheetPr codeName="Sheet1">
    <pageSetUpPr fitToPage="1"/>
  </sheetPr>
  <dimension ref="A1:V42"/>
  <sheetViews>
    <sheetView tabSelected="1" topLeftCell="A7" workbookViewId="0">
      <selection activeCell="A8" sqref="A8:I9"/>
    </sheetView>
  </sheetViews>
  <sheetFormatPr defaultRowHeight="14.5" x14ac:dyDescent="0.35"/>
  <cols>
    <col min="1" max="1" width="17.1796875" customWidth="1"/>
    <col min="5" max="5" width="6.54296875" customWidth="1"/>
    <col min="10" max="10" width="8.81640625" customWidth="1"/>
  </cols>
  <sheetData>
    <row r="1" spans="1:15" ht="138" customHeight="1" x14ac:dyDescent="0.35">
      <c r="A1" s="54" t="s">
        <v>1196</v>
      </c>
      <c r="B1" s="55"/>
      <c r="C1" s="55"/>
      <c r="D1" s="55"/>
      <c r="E1" s="55"/>
      <c r="F1" s="55"/>
      <c r="G1" s="55"/>
      <c r="H1" s="55"/>
      <c r="I1" s="55"/>
      <c r="J1" s="55"/>
    </row>
    <row r="2" spans="1:15" ht="18.75" customHeight="1" x14ac:dyDescent="0.35">
      <c r="A2" s="56" t="s">
        <v>1198</v>
      </c>
      <c r="B2" s="56"/>
      <c r="C2" s="56"/>
      <c r="D2" s="56"/>
      <c r="E2" s="56"/>
      <c r="F2" s="56"/>
      <c r="G2" s="56"/>
      <c r="H2" s="57"/>
      <c r="I2" s="57"/>
      <c r="J2" s="57"/>
    </row>
    <row r="3" spans="1:15" ht="18.75" customHeight="1" x14ac:dyDescent="0.35">
      <c r="A3" s="56" t="s">
        <v>1199</v>
      </c>
      <c r="B3" s="56"/>
      <c r="C3" s="56"/>
      <c r="D3" s="56"/>
      <c r="E3" s="56"/>
      <c r="F3" s="56"/>
      <c r="G3" s="56"/>
      <c r="H3" s="57"/>
      <c r="I3" s="57"/>
      <c r="J3" s="57"/>
    </row>
    <row r="4" spans="1:15" ht="18.75" customHeight="1" x14ac:dyDescent="0.35">
      <c r="A4" s="61"/>
      <c r="B4" s="61"/>
      <c r="C4" s="61"/>
      <c r="D4" s="61"/>
      <c r="E4" s="61"/>
      <c r="F4" s="61"/>
      <c r="G4" s="61"/>
      <c r="H4" s="11" t="s">
        <v>0</v>
      </c>
      <c r="I4" s="58"/>
      <c r="J4" s="58"/>
    </row>
    <row r="5" spans="1:15" ht="18.75" customHeight="1" x14ac:dyDescent="0.35">
      <c r="A5" s="43" t="s">
        <v>1194</v>
      </c>
      <c r="B5" s="49" t="e">
        <f>VLOOKUP($I$4,Sheet2!$C$2:$D$1208,2,0)</f>
        <v>#N/A</v>
      </c>
      <c r="C5" s="49"/>
      <c r="D5" s="49"/>
      <c r="E5" s="49"/>
      <c r="F5" s="49"/>
      <c r="G5" s="49"/>
      <c r="H5" s="20" t="s">
        <v>1193</v>
      </c>
      <c r="I5" s="20"/>
      <c r="J5" s="20"/>
    </row>
    <row r="6" spans="1:15" ht="18.75" customHeight="1" x14ac:dyDescent="0.35">
      <c r="A6" s="43"/>
      <c r="B6" s="49"/>
      <c r="C6" s="49"/>
      <c r="D6" s="49"/>
      <c r="E6" s="49"/>
      <c r="F6" s="49"/>
      <c r="G6" s="49"/>
      <c r="H6" s="75" t="s">
        <v>1246</v>
      </c>
      <c r="I6" s="19"/>
      <c r="J6" s="19"/>
    </row>
    <row r="7" spans="1:15" ht="18.75" customHeight="1" x14ac:dyDescent="0.35">
      <c r="A7" s="16"/>
      <c r="B7" s="51" t="s">
        <v>1189</v>
      </c>
      <c r="C7" s="51"/>
      <c r="D7" s="51"/>
      <c r="E7" s="51"/>
      <c r="F7" s="51"/>
      <c r="G7" s="51"/>
      <c r="H7" s="16"/>
      <c r="I7" s="16"/>
      <c r="J7" s="15"/>
    </row>
    <row r="8" spans="1:15" x14ac:dyDescent="0.35">
      <c r="A8" s="52" t="s">
        <v>1191</v>
      </c>
      <c r="B8" s="52"/>
      <c r="C8" s="52"/>
      <c r="D8" s="52"/>
      <c r="E8" s="52"/>
      <c r="F8" s="52"/>
      <c r="G8" s="52"/>
      <c r="H8" s="52"/>
      <c r="I8" s="52"/>
      <c r="J8" s="15"/>
    </row>
    <row r="9" spans="1:15" x14ac:dyDescent="0.35">
      <c r="A9" s="52"/>
      <c r="B9" s="52"/>
      <c r="C9" s="52"/>
      <c r="D9" s="52"/>
      <c r="E9" s="52"/>
      <c r="F9" s="52"/>
      <c r="G9" s="52"/>
      <c r="H9" s="52"/>
      <c r="I9" s="52"/>
      <c r="J9" s="15"/>
    </row>
    <row r="10" spans="1:15" x14ac:dyDescent="0.35">
      <c r="A10" s="15"/>
      <c r="B10" s="16"/>
      <c r="C10" s="16"/>
      <c r="D10" s="16"/>
      <c r="E10" s="16"/>
      <c r="F10" s="16"/>
      <c r="G10" s="16"/>
      <c r="H10" s="16"/>
      <c r="I10" s="16"/>
      <c r="J10" s="15"/>
      <c r="O10" s="17"/>
    </row>
    <row r="11" spans="1:15" x14ac:dyDescent="0.35">
      <c r="A11" s="64" t="s">
        <v>1182</v>
      </c>
      <c r="B11" s="64"/>
      <c r="C11" s="64"/>
      <c r="D11" s="64"/>
      <c r="E11" s="64"/>
      <c r="F11" s="64"/>
      <c r="G11" s="64"/>
      <c r="H11" s="57"/>
      <c r="I11" s="57"/>
      <c r="J11" s="57"/>
    </row>
    <row r="12" spans="1:15" x14ac:dyDescent="0.35">
      <c r="A12" s="47" t="s">
        <v>1181</v>
      </c>
      <c r="B12" s="47"/>
      <c r="C12" s="47"/>
      <c r="D12" s="47"/>
      <c r="E12" s="47"/>
      <c r="F12" s="47"/>
      <c r="G12" s="47"/>
      <c r="H12" s="65">
        <v>5334172336</v>
      </c>
      <c r="I12" s="65"/>
      <c r="J12" s="65"/>
    </row>
    <row r="13" spans="1:15" x14ac:dyDescent="0.35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5" x14ac:dyDescent="0.35">
      <c r="A14" s="49" t="e">
        <f>B5</f>
        <v>#N/A</v>
      </c>
      <c r="B14" s="49"/>
      <c r="C14" s="49"/>
      <c r="D14" s="49"/>
      <c r="E14" s="49"/>
      <c r="F14" s="50" t="s">
        <v>1183</v>
      </c>
      <c r="G14" s="50"/>
      <c r="H14" s="12"/>
      <c r="I14" s="12"/>
      <c r="J14" s="12"/>
    </row>
    <row r="15" spans="1:15" x14ac:dyDescent="0.35">
      <c r="A15" s="49"/>
      <c r="B15" s="49"/>
      <c r="C15" s="49"/>
      <c r="D15" s="49"/>
      <c r="E15" s="49"/>
      <c r="F15" s="50"/>
      <c r="G15" s="50"/>
      <c r="H15" s="12"/>
      <c r="I15" s="12"/>
      <c r="J15" s="12"/>
      <c r="O15" t="s">
        <v>1190</v>
      </c>
    </row>
    <row r="16" spans="1:15" hidden="1" x14ac:dyDescent="0.35">
      <c r="A16" s="48" t="s">
        <v>1175</v>
      </c>
      <c r="B16" s="48"/>
      <c r="C16" s="48"/>
      <c r="D16" s="48"/>
      <c r="E16" s="48"/>
      <c r="F16" s="48"/>
      <c r="G16" s="48"/>
      <c r="H16" s="53" t="e">
        <f>VLOOKUP($I$4,Sheet2!$C$2:$E$1208,3,0)</f>
        <v>#N/A</v>
      </c>
      <c r="I16" s="53"/>
      <c r="J16" s="53"/>
    </row>
    <row r="17" spans="1:10" hidden="1" x14ac:dyDescent="0.35">
      <c r="A17" s="46" t="s">
        <v>1176</v>
      </c>
      <c r="B17" s="46"/>
      <c r="C17" s="46"/>
      <c r="D17" s="46"/>
      <c r="E17" s="46"/>
      <c r="F17" s="46"/>
      <c r="G17" s="46"/>
      <c r="H17" s="67" t="e">
        <f>VLOOKUP($I$4,Sheet2!$C$2:$F$1208,4,0)</f>
        <v>#N/A</v>
      </c>
      <c r="I17" s="67"/>
      <c r="J17" s="67"/>
    </row>
    <row r="18" spans="1:10" hidden="1" x14ac:dyDescent="0.35">
      <c r="A18" s="46" t="s">
        <v>1177</v>
      </c>
      <c r="B18" s="46"/>
      <c r="C18" s="46"/>
      <c r="D18" s="46"/>
      <c r="E18" s="46"/>
      <c r="F18" s="46"/>
      <c r="G18" s="46"/>
      <c r="H18" s="44" t="e">
        <f>VLOOKUP($I$4,Sheet2!$C$2:$G$1208,5,0)</f>
        <v>#N/A</v>
      </c>
      <c r="I18" s="44"/>
      <c r="J18" s="44"/>
    </row>
    <row r="19" spans="1:10" hidden="1" x14ac:dyDescent="0.35">
      <c r="A19" s="46" t="s">
        <v>1178</v>
      </c>
      <c r="B19" s="46"/>
      <c r="C19" s="46"/>
      <c r="D19" s="46"/>
      <c r="E19" s="46"/>
      <c r="F19" s="46"/>
      <c r="G19" s="46"/>
      <c r="H19" s="44" t="e">
        <f>VLOOKUP($I$4,Sheet2!$C$2:$H$1208,6,0)</f>
        <v>#N/A</v>
      </c>
      <c r="I19" s="44"/>
      <c r="J19" s="44"/>
    </row>
    <row r="20" spans="1:10" hidden="1" x14ac:dyDescent="0.35">
      <c r="A20" s="66" t="s">
        <v>1179</v>
      </c>
      <c r="B20" s="66"/>
      <c r="C20" s="66"/>
      <c r="D20" s="66"/>
      <c r="E20" s="66"/>
      <c r="F20" s="66"/>
      <c r="G20" s="66"/>
      <c r="H20" s="44" t="e">
        <f>VLOOKUP($I$4,Sheet2!$C$2:$I$1208,7,0)</f>
        <v>#N/A</v>
      </c>
      <c r="I20" s="44"/>
      <c r="J20" s="44"/>
    </row>
    <row r="21" spans="1:10" hidden="1" x14ac:dyDescent="0.35">
      <c r="A21" s="46" t="s">
        <v>1180</v>
      </c>
      <c r="B21" s="46"/>
      <c r="C21" s="46"/>
      <c r="D21" s="46"/>
      <c r="E21" s="46"/>
      <c r="F21" s="46"/>
      <c r="G21" s="46"/>
      <c r="H21" s="45" t="e">
        <f>VLOOKUP($I$4,Sheet2!$C$2:$J$1208,8,0)</f>
        <v>#N/A</v>
      </c>
      <c r="I21" s="45"/>
      <c r="J21" s="45"/>
    </row>
    <row r="22" spans="1:10" hidden="1" x14ac:dyDescent="0.35">
      <c r="A22" s="63" t="s">
        <v>1181</v>
      </c>
      <c r="B22" s="63"/>
      <c r="C22" s="63"/>
      <c r="D22" s="63"/>
      <c r="E22" s="63"/>
      <c r="F22" s="63"/>
      <c r="G22" s="63"/>
      <c r="H22" s="62" t="e">
        <f>VLOOKUP($I$4,Sheet2!$C$2:$K$1208,9,0)</f>
        <v>#N/A</v>
      </c>
      <c r="I22" s="62"/>
      <c r="J22" s="62"/>
    </row>
    <row r="23" spans="1:10" hidden="1" x14ac:dyDescent="0.35">
      <c r="A23" s="61"/>
      <c r="B23" s="61"/>
      <c r="C23" s="61"/>
      <c r="D23" s="61"/>
      <c r="E23" s="61"/>
      <c r="F23" s="61"/>
      <c r="G23" s="61"/>
      <c r="H23" s="61"/>
      <c r="I23" s="61"/>
      <c r="J23" s="61"/>
    </row>
    <row r="24" spans="1:10" x14ac:dyDescent="0.35">
      <c r="A24" s="72" t="s">
        <v>1184</v>
      </c>
      <c r="B24" s="72"/>
      <c r="C24" s="72"/>
      <c r="D24" s="72"/>
      <c r="E24" s="72"/>
      <c r="F24" s="13"/>
      <c r="G24" s="13"/>
      <c r="H24" s="59" t="e">
        <f>VLOOKUP($I$4,Sheet2!$C$2:$L$1208,10,0)</f>
        <v>#N/A</v>
      </c>
      <c r="I24" s="59"/>
      <c r="J24" s="59"/>
    </row>
    <row r="25" spans="1:10" x14ac:dyDescent="0.3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 customHeight="1" x14ac:dyDescent="0.35">
      <c r="A26" s="73" t="s">
        <v>1185</v>
      </c>
      <c r="B26" s="73"/>
      <c r="C26" s="73"/>
      <c r="D26" s="73"/>
      <c r="E26" s="73"/>
      <c r="F26" s="73"/>
      <c r="G26" s="73"/>
      <c r="H26" s="74">
        <v>11598457</v>
      </c>
      <c r="I26" s="74"/>
      <c r="J26" s="74"/>
    </row>
    <row r="27" spans="1:10" x14ac:dyDescent="0.3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5" customHeight="1" x14ac:dyDescent="0.35">
      <c r="A28" s="60" t="s">
        <v>1186</v>
      </c>
      <c r="B28" s="60"/>
      <c r="C28" s="60"/>
      <c r="D28" s="60"/>
      <c r="E28" s="60"/>
      <c r="F28" s="60"/>
      <c r="G28" s="60"/>
      <c r="H28" s="53" t="e">
        <f>VLOOKUP($I$4,Sheet2!$C$2:$M$1208,11,0)</f>
        <v>#N/A</v>
      </c>
      <c r="I28" s="53"/>
      <c r="J28" s="53"/>
    </row>
    <row r="29" spans="1:10" ht="15" customHeight="1" x14ac:dyDescent="0.35">
      <c r="A29" s="60" t="s">
        <v>1187</v>
      </c>
      <c r="B29" s="60"/>
      <c r="C29" s="60"/>
      <c r="D29" s="60"/>
      <c r="E29" s="60"/>
      <c r="F29" s="60"/>
      <c r="G29" s="60"/>
      <c r="H29" s="45" t="e">
        <f>VLOOKUP($I$4,Sheet2!$C$2:$N$1208,12,0)</f>
        <v>#N/A</v>
      </c>
      <c r="I29" s="45"/>
      <c r="J29" s="45"/>
    </row>
    <row r="30" spans="1:10" ht="15" x14ac:dyDescent="0.35">
      <c r="A30" s="70" t="s">
        <v>1188</v>
      </c>
      <c r="B30" s="70"/>
      <c r="C30" s="70"/>
      <c r="D30" s="70"/>
      <c r="E30" s="70"/>
      <c r="F30" s="70"/>
      <c r="G30" s="70"/>
      <c r="H30" s="71" t="e">
        <f>VLOOKUP($I$4,Sheet2!$C$2:$O$1208,13,0)</f>
        <v>#N/A</v>
      </c>
      <c r="I30" s="71"/>
      <c r="J30" s="71"/>
    </row>
    <row r="31" spans="1:10" x14ac:dyDescent="0.35">
      <c r="A31" s="39"/>
      <c r="B31" s="39"/>
      <c r="C31" s="39"/>
      <c r="D31" s="39"/>
      <c r="E31" s="39"/>
      <c r="F31" s="39"/>
      <c r="G31" s="39"/>
      <c r="H31" s="39"/>
      <c r="I31" s="39"/>
      <c r="J31" s="39"/>
    </row>
    <row r="32" spans="1:10" x14ac:dyDescent="0.35">
      <c r="A32" s="61"/>
      <c r="B32" s="61"/>
      <c r="C32" s="61"/>
      <c r="D32" s="61"/>
      <c r="E32" s="61"/>
      <c r="F32" s="61"/>
      <c r="G32" s="61"/>
      <c r="H32" s="61"/>
      <c r="I32" s="61"/>
      <c r="J32" s="61"/>
    </row>
    <row r="33" spans="1:22" ht="15" customHeight="1" x14ac:dyDescent="0.35">
      <c r="A33" s="69" t="s">
        <v>1192</v>
      </c>
      <c r="B33" s="69"/>
      <c r="C33" s="69"/>
      <c r="D33" s="69"/>
      <c r="E33" s="69"/>
      <c r="F33" s="69"/>
      <c r="G33" s="69"/>
      <c r="H33" s="69"/>
      <c r="I33" s="69"/>
      <c r="J33" s="69"/>
    </row>
    <row r="34" spans="1:22" x14ac:dyDescent="0.35">
      <c r="A34" s="69"/>
      <c r="B34" s="69"/>
      <c r="C34" s="69"/>
      <c r="D34" s="69"/>
      <c r="E34" s="69"/>
      <c r="F34" s="69"/>
      <c r="G34" s="69"/>
      <c r="H34" s="69"/>
      <c r="I34" s="69"/>
      <c r="J34" s="69"/>
    </row>
    <row r="35" spans="1:22" ht="31.5" customHeight="1" x14ac:dyDescent="0.35">
      <c r="A35" s="69"/>
      <c r="B35" s="69"/>
      <c r="C35" s="69"/>
      <c r="D35" s="69"/>
      <c r="E35" s="69"/>
      <c r="F35" s="69"/>
      <c r="G35" s="69"/>
      <c r="H35" s="69"/>
      <c r="I35" s="69"/>
      <c r="J35" s="69"/>
    </row>
    <row r="36" spans="1:22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O36" s="18"/>
      <c r="P36" s="18"/>
      <c r="Q36" s="18"/>
      <c r="R36" s="18"/>
      <c r="S36" s="18"/>
      <c r="T36" s="18"/>
      <c r="U36" s="18"/>
      <c r="V36" s="18"/>
    </row>
    <row r="37" spans="1:22" x14ac:dyDescent="0.35">
      <c r="A37" s="68" t="s">
        <v>1195</v>
      </c>
      <c r="B37" s="68"/>
      <c r="C37" s="68"/>
      <c r="D37" s="68"/>
      <c r="E37" s="68"/>
      <c r="F37" s="68"/>
      <c r="G37" s="68"/>
      <c r="H37" s="68"/>
      <c r="I37" s="68"/>
      <c r="J37" s="68"/>
    </row>
    <row r="38" spans="1:22" x14ac:dyDescent="0.35">
      <c r="A38" s="68"/>
      <c r="B38" s="68"/>
      <c r="C38" s="68"/>
      <c r="D38" s="68"/>
      <c r="E38" s="68"/>
      <c r="F38" s="68"/>
      <c r="G38" s="68"/>
      <c r="H38" s="68"/>
      <c r="I38" s="68"/>
      <c r="J38" s="68"/>
    </row>
    <row r="39" spans="1:22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</row>
    <row r="41" spans="1:22" x14ac:dyDescent="0.35">
      <c r="A41" s="41" t="s">
        <v>1197</v>
      </c>
      <c r="B41" s="42"/>
      <c r="C41" s="42"/>
      <c r="D41" s="42"/>
      <c r="E41" s="42"/>
      <c r="F41" s="42"/>
      <c r="G41" s="42"/>
      <c r="H41" s="42"/>
      <c r="I41" s="42"/>
      <c r="J41" s="42"/>
    </row>
    <row r="42" spans="1:22" x14ac:dyDescent="0.35">
      <c r="A42" s="42"/>
      <c r="B42" s="42"/>
      <c r="C42" s="42"/>
      <c r="D42" s="42"/>
      <c r="E42" s="42"/>
      <c r="F42" s="42"/>
      <c r="G42" s="42"/>
      <c r="H42" s="42"/>
      <c r="I42" s="42"/>
      <c r="J42" s="42"/>
    </row>
  </sheetData>
  <mergeCells count="46">
    <mergeCell ref="A24:E24"/>
    <mergeCell ref="A26:G26"/>
    <mergeCell ref="H26:J26"/>
    <mergeCell ref="H29:J29"/>
    <mergeCell ref="H28:J28"/>
    <mergeCell ref="A37:J38"/>
    <mergeCell ref="A32:J32"/>
    <mergeCell ref="A33:J35"/>
    <mergeCell ref="A30:G30"/>
    <mergeCell ref="H30:J30"/>
    <mergeCell ref="I4:J4"/>
    <mergeCell ref="B5:G6"/>
    <mergeCell ref="H24:J24"/>
    <mergeCell ref="A28:G28"/>
    <mergeCell ref="A29:G29"/>
    <mergeCell ref="A23:J23"/>
    <mergeCell ref="A4:G4"/>
    <mergeCell ref="H22:J22"/>
    <mergeCell ref="A21:G21"/>
    <mergeCell ref="A22:G22"/>
    <mergeCell ref="A11:G11"/>
    <mergeCell ref="H12:J12"/>
    <mergeCell ref="H11:J11"/>
    <mergeCell ref="A20:G20"/>
    <mergeCell ref="H17:J17"/>
    <mergeCell ref="A1:J1"/>
    <mergeCell ref="A2:G2"/>
    <mergeCell ref="A3:G3"/>
    <mergeCell ref="H2:J2"/>
    <mergeCell ref="H3:J3"/>
    <mergeCell ref="A41:J42"/>
    <mergeCell ref="A5:A6"/>
    <mergeCell ref="H20:J20"/>
    <mergeCell ref="H21:J21"/>
    <mergeCell ref="A19:G19"/>
    <mergeCell ref="A12:G12"/>
    <mergeCell ref="A16:G16"/>
    <mergeCell ref="A17:G17"/>
    <mergeCell ref="A18:G18"/>
    <mergeCell ref="A14:E15"/>
    <mergeCell ref="F14:G15"/>
    <mergeCell ref="H18:J18"/>
    <mergeCell ref="H19:J19"/>
    <mergeCell ref="B7:G7"/>
    <mergeCell ref="A8:I9"/>
    <mergeCell ref="H16:J16"/>
  </mergeCells>
  <phoneticPr fontId="14" type="noConversion"/>
  <pageMargins left="0.5" right="0.25" top="0.5" bottom="0.5" header="0.05" footer="0.0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42B6A-F437-4D12-B29B-A62321D1F3A7}">
  <sheetPr codeName="Sheet2"/>
  <dimension ref="A1:P1209"/>
  <sheetViews>
    <sheetView topLeftCell="A105" workbookViewId="0">
      <selection activeCell="K19" sqref="K19"/>
    </sheetView>
  </sheetViews>
  <sheetFormatPr defaultColWidth="9.1796875" defaultRowHeight="14.5" x14ac:dyDescent="0.35"/>
  <cols>
    <col min="1" max="1" width="6.7265625" style="3" customWidth="1"/>
    <col min="2" max="2" width="9.453125" style="3" customWidth="1"/>
    <col min="3" max="3" width="12.7265625" style="3" customWidth="1"/>
    <col min="4" max="4" width="53.26953125" style="10" customWidth="1"/>
    <col min="5" max="5" width="17.81640625" style="3" customWidth="1"/>
    <col min="6" max="6" width="14.54296875" style="14" customWidth="1"/>
    <col min="7" max="8" width="15.81640625" style="3" customWidth="1"/>
    <col min="9" max="9" width="15" style="3" customWidth="1"/>
    <col min="10" max="10" width="17.1796875" style="3" customWidth="1"/>
    <col min="11" max="11" width="16.453125" style="3" customWidth="1"/>
    <col min="12" max="12" width="16.1796875" style="9" customWidth="1"/>
    <col min="13" max="13" width="13.7265625" style="3" customWidth="1"/>
    <col min="14" max="14" width="13.26953125" style="3" customWidth="1"/>
    <col min="15" max="15" width="12.453125" style="3" customWidth="1"/>
    <col min="16" max="16" width="21" style="3" customWidth="1"/>
    <col min="17" max="16384" width="9.1796875" style="3"/>
  </cols>
  <sheetData>
    <row r="1" spans="1:16" x14ac:dyDescent="0.35">
      <c r="A1" s="32" t="s">
        <v>1245</v>
      </c>
      <c r="B1" s="32"/>
      <c r="C1" s="33" t="s">
        <v>0</v>
      </c>
      <c r="D1" s="34" t="s">
        <v>1</v>
      </c>
      <c r="E1" s="35" t="s">
        <v>2</v>
      </c>
      <c r="F1" s="35" t="s">
        <v>3</v>
      </c>
      <c r="G1" s="35" t="s">
        <v>4</v>
      </c>
      <c r="H1" s="1" t="s">
        <v>5</v>
      </c>
      <c r="I1" s="35" t="s">
        <v>6</v>
      </c>
      <c r="J1" s="36" t="s">
        <v>7</v>
      </c>
      <c r="K1" s="35" t="s">
        <v>8</v>
      </c>
      <c r="L1" s="37" t="s">
        <v>9</v>
      </c>
      <c r="M1" s="38" t="s">
        <v>10</v>
      </c>
      <c r="N1" s="38" t="s">
        <v>11</v>
      </c>
      <c r="O1" s="35" t="s">
        <v>12</v>
      </c>
    </row>
    <row r="2" spans="1:16" x14ac:dyDescent="0.35">
      <c r="A2" s="21">
        <v>1</v>
      </c>
      <c r="B2">
        <v>359</v>
      </c>
      <c r="C2">
        <v>10003</v>
      </c>
      <c r="D2" t="s">
        <v>13</v>
      </c>
      <c r="E2" s="22">
        <v>65973</v>
      </c>
      <c r="F2" s="22">
        <v>0</v>
      </c>
      <c r="G2" s="22">
        <v>0</v>
      </c>
      <c r="H2" s="22">
        <v>0</v>
      </c>
      <c r="I2" s="22">
        <v>0</v>
      </c>
      <c r="J2" s="22">
        <v>0</v>
      </c>
      <c r="K2" s="22">
        <v>65973</v>
      </c>
      <c r="L2" s="23">
        <v>1.2367991854097456E-5</v>
      </c>
      <c r="M2" s="22">
        <v>143.44962083034017</v>
      </c>
      <c r="N2" s="22">
        <v>0</v>
      </c>
      <c r="O2" s="22">
        <v>143</v>
      </c>
      <c r="P2" s="4"/>
    </row>
    <row r="3" spans="1:16" x14ac:dyDescent="0.35">
      <c r="A3" s="21">
        <v>2</v>
      </c>
      <c r="B3">
        <v>3363</v>
      </c>
      <c r="C3">
        <v>10006</v>
      </c>
      <c r="D3" t="s">
        <v>14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3">
        <v>0</v>
      </c>
      <c r="M3" s="22">
        <v>100</v>
      </c>
      <c r="N3" s="22">
        <v>0</v>
      </c>
      <c r="O3" s="22">
        <v>100</v>
      </c>
      <c r="P3" s="4"/>
    </row>
    <row r="4" spans="1:16" x14ac:dyDescent="0.35">
      <c r="A4" s="21">
        <v>3</v>
      </c>
      <c r="B4">
        <v>65</v>
      </c>
      <c r="C4">
        <v>10014</v>
      </c>
      <c r="D4" t="s">
        <v>15</v>
      </c>
      <c r="E4" s="22">
        <v>4160106</v>
      </c>
      <c r="F4" s="22">
        <v>1647</v>
      </c>
      <c r="G4" s="22">
        <v>0</v>
      </c>
      <c r="H4" s="22">
        <v>0</v>
      </c>
      <c r="I4" s="22">
        <v>0</v>
      </c>
      <c r="J4" s="22">
        <v>0</v>
      </c>
      <c r="K4" s="22">
        <v>4158459</v>
      </c>
      <c r="L4" s="23">
        <v>7.7958842310639584E-4</v>
      </c>
      <c r="M4" s="22">
        <v>9042.0227485261494</v>
      </c>
      <c r="N4" s="22">
        <v>0</v>
      </c>
      <c r="O4" s="22">
        <v>9042</v>
      </c>
      <c r="P4" s="4"/>
    </row>
    <row r="5" spans="1:16" x14ac:dyDescent="0.35">
      <c r="A5" s="21">
        <v>4</v>
      </c>
      <c r="B5">
        <v>586</v>
      </c>
      <c r="C5">
        <v>10017</v>
      </c>
      <c r="D5" t="s">
        <v>16</v>
      </c>
      <c r="E5" s="22">
        <v>253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253</v>
      </c>
      <c r="L5" s="23">
        <v>4.7430038638331686E-8</v>
      </c>
      <c r="M5" s="22">
        <v>100</v>
      </c>
      <c r="N5" s="22">
        <v>0</v>
      </c>
      <c r="O5" s="22">
        <v>100</v>
      </c>
      <c r="P5" s="4"/>
    </row>
    <row r="6" spans="1:16" x14ac:dyDescent="0.35">
      <c r="A6" s="21">
        <v>5</v>
      </c>
      <c r="B6">
        <v>158</v>
      </c>
      <c r="C6">
        <v>10019</v>
      </c>
      <c r="D6" t="s">
        <v>17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3">
        <v>0</v>
      </c>
      <c r="M6" s="22">
        <v>100</v>
      </c>
      <c r="N6" s="22">
        <v>0</v>
      </c>
      <c r="O6" s="22">
        <v>100</v>
      </c>
      <c r="P6" s="4"/>
    </row>
    <row r="7" spans="1:16" x14ac:dyDescent="0.35">
      <c r="A7" s="21">
        <v>6</v>
      </c>
      <c r="B7">
        <v>203</v>
      </c>
      <c r="C7">
        <v>10022</v>
      </c>
      <c r="D7" t="s">
        <v>18</v>
      </c>
      <c r="E7" s="22">
        <v>186515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186515</v>
      </c>
      <c r="L7" s="23">
        <v>3.4966061883906857E-5</v>
      </c>
      <c r="M7" s="22">
        <v>405.55236277220831</v>
      </c>
      <c r="N7" s="22">
        <v>0</v>
      </c>
      <c r="O7" s="22">
        <v>406</v>
      </c>
      <c r="P7" s="4"/>
    </row>
    <row r="8" spans="1:16" x14ac:dyDescent="0.35">
      <c r="A8" s="21">
        <v>7</v>
      </c>
      <c r="B8">
        <v>626</v>
      </c>
      <c r="C8">
        <v>10030</v>
      </c>
      <c r="D8" t="s">
        <v>19</v>
      </c>
      <c r="E8" s="22">
        <v>2289377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2289377</v>
      </c>
      <c r="L8" s="23">
        <v>4.2919067022809441E-4</v>
      </c>
      <c r="M8" s="22">
        <v>4977.9495033983858</v>
      </c>
      <c r="N8" s="22">
        <v>0</v>
      </c>
      <c r="O8" s="22">
        <v>4978</v>
      </c>
      <c r="P8" s="4"/>
    </row>
    <row r="9" spans="1:16" x14ac:dyDescent="0.35">
      <c r="A9" s="21">
        <v>8</v>
      </c>
      <c r="B9">
        <v>4718</v>
      </c>
      <c r="C9">
        <v>10051</v>
      </c>
      <c r="D9" t="s">
        <v>20</v>
      </c>
      <c r="E9" s="22">
        <v>737533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737533</v>
      </c>
      <c r="L9" s="23">
        <v>1.3826568651005805E-4</v>
      </c>
      <c r="M9" s="22">
        <v>1603.6686098837902</v>
      </c>
      <c r="N9" s="22">
        <v>0</v>
      </c>
      <c r="O9" s="22">
        <v>1604</v>
      </c>
      <c r="P9" s="4"/>
    </row>
    <row r="10" spans="1:16" x14ac:dyDescent="0.35">
      <c r="A10" s="21">
        <v>9</v>
      </c>
      <c r="B10">
        <v>626</v>
      </c>
      <c r="C10">
        <v>10052</v>
      </c>
      <c r="D10" t="s">
        <v>21</v>
      </c>
      <c r="E10" s="22">
        <v>232554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232554</v>
      </c>
      <c r="L10" s="23">
        <v>4.3597016622524059E-5</v>
      </c>
      <c r="M10" s="22">
        <v>505.65811957283938</v>
      </c>
      <c r="N10" s="22">
        <v>406</v>
      </c>
      <c r="O10" s="22">
        <v>100</v>
      </c>
      <c r="P10" s="4"/>
    </row>
    <row r="11" spans="1:16" x14ac:dyDescent="0.35">
      <c r="A11" s="21">
        <v>10</v>
      </c>
      <c r="B11">
        <v>869</v>
      </c>
      <c r="C11">
        <v>10054</v>
      </c>
      <c r="D11" t="s">
        <v>22</v>
      </c>
      <c r="E11" s="22">
        <v>760973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760973</v>
      </c>
      <c r="L11" s="23">
        <v>1.4265999522817066E-4</v>
      </c>
      <c r="M11" s="22">
        <v>1654.6358102879428</v>
      </c>
      <c r="N11" s="22">
        <v>0</v>
      </c>
      <c r="O11" s="22">
        <v>1655</v>
      </c>
      <c r="P11" s="4"/>
    </row>
    <row r="12" spans="1:16" x14ac:dyDescent="0.35">
      <c r="A12" s="21">
        <v>11</v>
      </c>
      <c r="B12">
        <v>586</v>
      </c>
      <c r="C12">
        <v>10062</v>
      </c>
      <c r="D12" t="s">
        <v>23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>
        <v>0</v>
      </c>
      <c r="M12" s="22">
        <v>100</v>
      </c>
      <c r="N12" s="22">
        <v>0</v>
      </c>
      <c r="O12" s="22">
        <v>100</v>
      </c>
      <c r="P12" s="4"/>
    </row>
    <row r="13" spans="1:16" x14ac:dyDescent="0.35">
      <c r="A13" s="21">
        <v>12</v>
      </c>
      <c r="B13">
        <v>4359</v>
      </c>
      <c r="C13">
        <v>10069</v>
      </c>
      <c r="D13" t="s">
        <v>24</v>
      </c>
      <c r="E13" s="22">
        <v>682096</v>
      </c>
      <c r="F13" s="22">
        <v>19165</v>
      </c>
      <c r="G13" s="22">
        <v>0</v>
      </c>
      <c r="H13" s="22">
        <v>0</v>
      </c>
      <c r="I13" s="22">
        <v>0</v>
      </c>
      <c r="J13" s="22">
        <v>0</v>
      </c>
      <c r="K13" s="22">
        <v>662931</v>
      </c>
      <c r="L13" s="23">
        <v>1.2428001163852911E-4</v>
      </c>
      <c r="M13" s="22">
        <v>1441.4563622493786</v>
      </c>
      <c r="N13" s="22">
        <v>0</v>
      </c>
      <c r="O13" s="22">
        <v>1441</v>
      </c>
      <c r="P13" s="4"/>
    </row>
    <row r="14" spans="1:16" x14ac:dyDescent="0.35">
      <c r="A14" s="21">
        <v>13</v>
      </c>
      <c r="B14">
        <v>8</v>
      </c>
      <c r="C14">
        <v>10071</v>
      </c>
      <c r="D14" t="s">
        <v>25</v>
      </c>
      <c r="E14" s="22">
        <v>146235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146235</v>
      </c>
      <c r="L14" s="23">
        <v>2.7414749803464169E-5</v>
      </c>
      <c r="M14" s="22">
        <v>317.96879484220511</v>
      </c>
      <c r="N14" s="22">
        <v>0</v>
      </c>
      <c r="O14" s="22">
        <v>318</v>
      </c>
      <c r="P14" s="4"/>
    </row>
    <row r="15" spans="1:16" x14ac:dyDescent="0.35">
      <c r="A15" s="21">
        <v>14</v>
      </c>
      <c r="B15">
        <v>19</v>
      </c>
      <c r="C15">
        <v>10111</v>
      </c>
      <c r="D15" t="s">
        <v>26</v>
      </c>
      <c r="E15" s="22">
        <v>5438890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5438890</v>
      </c>
      <c r="L15" s="23">
        <v>1.0196314737139756E-3</v>
      </c>
      <c r="M15" s="22">
        <v>11826.151732343973</v>
      </c>
      <c r="N15" s="22">
        <v>0</v>
      </c>
      <c r="O15" s="22">
        <v>11826</v>
      </c>
      <c r="P15" s="4"/>
    </row>
    <row r="16" spans="1:16" x14ac:dyDescent="0.35">
      <c r="A16" s="21">
        <v>15</v>
      </c>
      <c r="B16"/>
      <c r="C16">
        <v>10117</v>
      </c>
      <c r="D16" t="s">
        <v>27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3">
        <v>0</v>
      </c>
      <c r="M16" s="22">
        <v>100</v>
      </c>
      <c r="N16" s="22">
        <v>0</v>
      </c>
      <c r="O16" s="22">
        <v>100</v>
      </c>
      <c r="P16" s="4"/>
    </row>
    <row r="17" spans="1:16" x14ac:dyDescent="0.35">
      <c r="A17" s="21">
        <v>16</v>
      </c>
      <c r="B17">
        <v>1120</v>
      </c>
      <c r="C17">
        <v>10120</v>
      </c>
      <c r="D17" t="s">
        <v>28</v>
      </c>
      <c r="E17" s="22">
        <v>6351391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6351391</v>
      </c>
      <c r="L17" s="23">
        <v>1.1906985001468465E-3</v>
      </c>
      <c r="M17" s="22">
        <v>13810.265270568798</v>
      </c>
      <c r="N17" s="22">
        <v>0</v>
      </c>
      <c r="O17" s="22">
        <v>13810</v>
      </c>
      <c r="P17" s="4"/>
    </row>
    <row r="18" spans="1:16" x14ac:dyDescent="0.35">
      <c r="A18" s="21">
        <v>17</v>
      </c>
      <c r="B18">
        <v>140</v>
      </c>
      <c r="C18">
        <v>10127</v>
      </c>
      <c r="D18" t="s">
        <v>29</v>
      </c>
      <c r="E18" s="22">
        <v>141895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141895</v>
      </c>
      <c r="L18" s="23">
        <v>2.6601127796782906E-5</v>
      </c>
      <c r="M18" s="22">
        <v>308.53203504041232</v>
      </c>
      <c r="N18" s="22">
        <v>0</v>
      </c>
      <c r="O18" s="22">
        <v>309</v>
      </c>
      <c r="P18" s="4"/>
    </row>
    <row r="19" spans="1:16" x14ac:dyDescent="0.35">
      <c r="A19" s="21">
        <v>18</v>
      </c>
      <c r="B19"/>
      <c r="C19">
        <v>10130</v>
      </c>
      <c r="D19" t="s">
        <v>30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3">
        <v>0</v>
      </c>
      <c r="M19" s="22">
        <v>100</v>
      </c>
      <c r="N19" s="22">
        <v>0</v>
      </c>
      <c r="O19" s="22">
        <v>100</v>
      </c>
      <c r="P19" s="4"/>
    </row>
    <row r="20" spans="1:16" x14ac:dyDescent="0.35">
      <c r="A20" s="21">
        <v>19</v>
      </c>
      <c r="B20">
        <v>1295</v>
      </c>
      <c r="C20">
        <v>10155</v>
      </c>
      <c r="D20" t="s">
        <v>31</v>
      </c>
      <c r="E20" s="22">
        <v>13310390</v>
      </c>
      <c r="F20" s="22">
        <v>0</v>
      </c>
      <c r="G20" s="22">
        <v>0</v>
      </c>
      <c r="H20" s="22">
        <v>0</v>
      </c>
      <c r="I20" s="22">
        <v>13310390</v>
      </c>
      <c r="J20" s="22">
        <v>0</v>
      </c>
      <c r="K20" s="22">
        <v>0</v>
      </c>
      <c r="L20" s="23">
        <v>0</v>
      </c>
      <c r="M20" s="22">
        <v>100</v>
      </c>
      <c r="N20" s="22">
        <v>0</v>
      </c>
      <c r="O20" s="22">
        <v>100</v>
      </c>
      <c r="P20" s="4"/>
    </row>
    <row r="21" spans="1:16" x14ac:dyDescent="0.35">
      <c r="A21" s="21">
        <v>20</v>
      </c>
      <c r="B21">
        <v>572</v>
      </c>
      <c r="C21">
        <v>10166</v>
      </c>
      <c r="D21" t="s">
        <v>32</v>
      </c>
      <c r="E21" s="22">
        <v>195181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195181</v>
      </c>
      <c r="L21" s="23">
        <v>3.6590681310151058E-5</v>
      </c>
      <c r="M21" s="22">
        <v>424.39544121514302</v>
      </c>
      <c r="N21" s="22">
        <v>0</v>
      </c>
      <c r="O21" s="22">
        <v>424</v>
      </c>
      <c r="P21" s="4"/>
    </row>
    <row r="22" spans="1:16" x14ac:dyDescent="0.35">
      <c r="A22" s="21">
        <v>21</v>
      </c>
      <c r="B22">
        <v>474</v>
      </c>
      <c r="C22">
        <v>10178</v>
      </c>
      <c r="D22" t="s">
        <v>33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3">
        <v>0</v>
      </c>
      <c r="M22" s="22">
        <v>100</v>
      </c>
      <c r="N22" s="22">
        <v>0</v>
      </c>
      <c r="O22" s="22">
        <v>100</v>
      </c>
      <c r="P22" s="4"/>
    </row>
    <row r="23" spans="1:16" x14ac:dyDescent="0.35">
      <c r="A23" s="21">
        <v>22</v>
      </c>
      <c r="B23">
        <v>4666</v>
      </c>
      <c r="C23">
        <v>10200</v>
      </c>
      <c r="D23" t="s">
        <v>34</v>
      </c>
      <c r="E23" s="22">
        <v>2365301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2365301</v>
      </c>
      <c r="L23" s="23">
        <v>4.4342418111179677E-4</v>
      </c>
      <c r="M23" s="22">
        <v>5143.0362663456945</v>
      </c>
      <c r="N23" s="22">
        <v>0</v>
      </c>
      <c r="O23" s="22">
        <v>5143</v>
      </c>
      <c r="P23" s="4"/>
    </row>
    <row r="24" spans="1:16" x14ac:dyDescent="0.35">
      <c r="A24" s="21">
        <v>23</v>
      </c>
      <c r="B24">
        <v>963</v>
      </c>
      <c r="C24">
        <v>10202</v>
      </c>
      <c r="D24" t="s">
        <v>35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3">
        <v>0</v>
      </c>
      <c r="M24" s="22">
        <v>100</v>
      </c>
      <c r="N24" s="22">
        <v>0</v>
      </c>
      <c r="O24" s="22">
        <v>100</v>
      </c>
      <c r="P24" s="4"/>
    </row>
    <row r="25" spans="1:16" x14ac:dyDescent="0.35">
      <c r="A25" s="21">
        <v>24</v>
      </c>
      <c r="B25">
        <v>8</v>
      </c>
      <c r="C25">
        <v>10205</v>
      </c>
      <c r="D25" t="s">
        <v>708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3">
        <v>0</v>
      </c>
      <c r="M25" s="22">
        <v>100</v>
      </c>
      <c r="N25" s="22">
        <v>0</v>
      </c>
      <c r="O25" s="22">
        <v>100</v>
      </c>
      <c r="P25" s="4"/>
    </row>
    <row r="26" spans="1:16" x14ac:dyDescent="0.35">
      <c r="A26" s="21">
        <v>25</v>
      </c>
      <c r="B26">
        <v>88</v>
      </c>
      <c r="C26">
        <v>10212</v>
      </c>
      <c r="D26" t="s">
        <v>37</v>
      </c>
      <c r="E26" s="22">
        <v>612993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612993</v>
      </c>
      <c r="L26" s="23">
        <v>1.1491810938745793E-4</v>
      </c>
      <c r="M26" s="22">
        <v>1332.8727422074594</v>
      </c>
      <c r="N26" s="22">
        <v>0</v>
      </c>
      <c r="O26" s="22">
        <v>1333</v>
      </c>
      <c r="P26" s="4"/>
    </row>
    <row r="27" spans="1:16" x14ac:dyDescent="0.35">
      <c r="A27" s="21">
        <v>26</v>
      </c>
      <c r="B27">
        <v>796</v>
      </c>
      <c r="C27">
        <v>10219</v>
      </c>
      <c r="D27" t="s">
        <v>38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3">
        <v>0</v>
      </c>
      <c r="M27" s="22">
        <v>100</v>
      </c>
      <c r="N27" s="22">
        <v>0</v>
      </c>
      <c r="O27" s="22">
        <v>100</v>
      </c>
      <c r="P27" s="4"/>
    </row>
    <row r="28" spans="1:16" x14ac:dyDescent="0.35">
      <c r="A28" s="21">
        <v>27</v>
      </c>
      <c r="B28">
        <v>4997</v>
      </c>
      <c r="C28">
        <v>10220</v>
      </c>
      <c r="D28" t="s">
        <v>39</v>
      </c>
      <c r="E28" s="22">
        <v>3761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3761</v>
      </c>
      <c r="L28" s="23">
        <v>7.0507658228761057E-7</v>
      </c>
      <c r="M28" s="22">
        <v>100</v>
      </c>
      <c r="N28" s="22">
        <v>0</v>
      </c>
      <c r="O28" s="22">
        <v>100</v>
      </c>
      <c r="P28" s="4"/>
    </row>
    <row r="29" spans="1:16" x14ac:dyDescent="0.35">
      <c r="A29" s="21">
        <v>28</v>
      </c>
      <c r="B29">
        <v>361</v>
      </c>
      <c r="C29">
        <v>10227</v>
      </c>
      <c r="D29" t="s">
        <v>40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3">
        <v>0</v>
      </c>
      <c r="M29" s="22">
        <v>100</v>
      </c>
      <c r="N29" s="22">
        <v>0</v>
      </c>
      <c r="O29" s="22">
        <v>100</v>
      </c>
      <c r="P29" s="4"/>
    </row>
    <row r="30" spans="1:16" x14ac:dyDescent="0.35">
      <c r="A30" s="21">
        <v>29</v>
      </c>
      <c r="B30">
        <v>155</v>
      </c>
      <c r="C30">
        <v>10243</v>
      </c>
      <c r="D30" t="s">
        <v>41</v>
      </c>
      <c r="E30" s="22">
        <v>624757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624757</v>
      </c>
      <c r="L30" s="23">
        <v>1.1712351244888612E-4</v>
      </c>
      <c r="M30" s="22">
        <v>1358.4520146287246</v>
      </c>
      <c r="N30" s="22">
        <v>0</v>
      </c>
      <c r="O30" s="22">
        <v>1358</v>
      </c>
      <c r="P30" s="4"/>
    </row>
    <row r="31" spans="1:16" x14ac:dyDescent="0.35">
      <c r="A31" s="21">
        <v>30</v>
      </c>
      <c r="B31">
        <v>796</v>
      </c>
      <c r="C31">
        <v>10340</v>
      </c>
      <c r="D31" t="s">
        <v>42</v>
      </c>
      <c r="E31" s="22">
        <v>72817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72817</v>
      </c>
      <c r="L31" s="23">
        <v>1.3651040013942287E-5</v>
      </c>
      <c r="M31" s="22">
        <v>158.33099965141622</v>
      </c>
      <c r="N31" s="22">
        <v>0</v>
      </c>
      <c r="O31" s="22">
        <v>158</v>
      </c>
      <c r="P31" s="4"/>
    </row>
    <row r="32" spans="1:16" x14ac:dyDescent="0.35">
      <c r="A32" s="21">
        <v>31</v>
      </c>
      <c r="B32">
        <v>3363</v>
      </c>
      <c r="C32">
        <v>10346</v>
      </c>
      <c r="D32" t="s">
        <v>43</v>
      </c>
      <c r="E32" s="22">
        <v>828093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828093</v>
      </c>
      <c r="L32" s="23">
        <v>1.5524301575546245E-4</v>
      </c>
      <c r="M32" s="22">
        <v>1800.5794319230426</v>
      </c>
      <c r="N32" s="22">
        <v>0</v>
      </c>
      <c r="O32" s="22">
        <v>1801</v>
      </c>
      <c r="P32" s="4"/>
    </row>
    <row r="33" spans="1:16" x14ac:dyDescent="0.35">
      <c r="A33" s="21">
        <v>32</v>
      </c>
      <c r="B33">
        <v>1279</v>
      </c>
      <c r="C33">
        <v>10348</v>
      </c>
      <c r="D33" t="s">
        <v>44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3">
        <v>0</v>
      </c>
      <c r="M33" s="22">
        <v>100</v>
      </c>
      <c r="N33" s="22">
        <v>0</v>
      </c>
      <c r="O33" s="22">
        <v>100</v>
      </c>
      <c r="P33" s="6"/>
    </row>
    <row r="34" spans="1:16" x14ac:dyDescent="0.35">
      <c r="A34" s="21">
        <v>33</v>
      </c>
      <c r="B34">
        <v>225</v>
      </c>
      <c r="C34">
        <v>10349</v>
      </c>
      <c r="D34" t="s">
        <v>45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3">
        <v>0</v>
      </c>
      <c r="M34" s="22">
        <v>100</v>
      </c>
      <c r="N34" s="22">
        <v>0</v>
      </c>
      <c r="O34" s="22">
        <v>100</v>
      </c>
      <c r="P34" s="4"/>
    </row>
    <row r="35" spans="1:16" x14ac:dyDescent="0.35">
      <c r="A35" s="21">
        <v>34</v>
      </c>
      <c r="B35">
        <v>3098</v>
      </c>
      <c r="C35">
        <v>10367</v>
      </c>
      <c r="D35" t="s">
        <v>46</v>
      </c>
      <c r="E35" s="22">
        <v>478756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478756</v>
      </c>
      <c r="L35" s="23">
        <v>8.9752630744399707E-5</v>
      </c>
      <c r="M35" s="22">
        <v>1040.9920220431138</v>
      </c>
      <c r="N35" s="22">
        <v>0</v>
      </c>
      <c r="O35" s="22">
        <v>1041</v>
      </c>
      <c r="P35" s="4"/>
    </row>
    <row r="36" spans="1:16" x14ac:dyDescent="0.35">
      <c r="A36" s="21">
        <v>35</v>
      </c>
      <c r="B36">
        <v>31</v>
      </c>
      <c r="C36">
        <v>10391</v>
      </c>
      <c r="D36" t="s">
        <v>47</v>
      </c>
      <c r="E36" s="22">
        <v>983464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983464</v>
      </c>
      <c r="L36" s="23">
        <v>1.8437049612414323E-4</v>
      </c>
      <c r="M36" s="22">
        <v>2138.4132584586073</v>
      </c>
      <c r="N36" s="22">
        <v>0</v>
      </c>
      <c r="O36" s="22">
        <v>2138</v>
      </c>
      <c r="P36" s="4"/>
    </row>
    <row r="37" spans="1:16" x14ac:dyDescent="0.35">
      <c r="A37" s="21">
        <v>36</v>
      </c>
      <c r="B37">
        <v>262</v>
      </c>
      <c r="C37">
        <v>10464</v>
      </c>
      <c r="D37" t="s">
        <v>48</v>
      </c>
      <c r="E37" s="22">
        <v>41073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41073</v>
      </c>
      <c r="L37" s="23">
        <v>7.6999761936450489E-6</v>
      </c>
      <c r="M37" s="22">
        <v>100</v>
      </c>
      <c r="N37" s="22">
        <v>0</v>
      </c>
      <c r="O37" s="22">
        <v>100</v>
      </c>
      <c r="P37" s="4"/>
    </row>
    <row r="38" spans="1:16" x14ac:dyDescent="0.35">
      <c r="A38" s="21">
        <v>37</v>
      </c>
      <c r="B38">
        <v>501</v>
      </c>
      <c r="C38">
        <v>10472</v>
      </c>
      <c r="D38" t="s">
        <v>49</v>
      </c>
      <c r="E38" s="22">
        <v>183020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183020</v>
      </c>
      <c r="L38" s="23">
        <v>3.4310852456867453E-5</v>
      </c>
      <c r="M38" s="22">
        <v>397.95294445256184</v>
      </c>
      <c r="N38" s="22">
        <v>0</v>
      </c>
      <c r="O38" s="22">
        <v>398</v>
      </c>
      <c r="P38" s="4"/>
    </row>
    <row r="39" spans="1:16" x14ac:dyDescent="0.35">
      <c r="A39" s="21">
        <v>38</v>
      </c>
      <c r="B39">
        <v>2538</v>
      </c>
      <c r="C39">
        <v>10499</v>
      </c>
      <c r="D39" t="s">
        <v>50</v>
      </c>
      <c r="E39" s="22">
        <v>1177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1177</v>
      </c>
      <c r="L39" s="23">
        <v>2.2065278844789089E-7</v>
      </c>
      <c r="M39" s="22">
        <v>100</v>
      </c>
      <c r="N39" s="22">
        <v>0</v>
      </c>
      <c r="O39" s="22">
        <v>100</v>
      </c>
      <c r="P39" s="4"/>
    </row>
    <row r="40" spans="1:16" x14ac:dyDescent="0.35">
      <c r="A40" s="21">
        <v>39</v>
      </c>
      <c r="B40">
        <v>98</v>
      </c>
      <c r="C40">
        <v>10510</v>
      </c>
      <c r="D40" t="s">
        <v>51</v>
      </c>
      <c r="E40" s="22">
        <v>1030234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1030234</v>
      </c>
      <c r="L40" s="23">
        <v>1.9313849180443876E-4</v>
      </c>
      <c r="M40" s="22">
        <v>2240.1084787189407</v>
      </c>
      <c r="N40" s="22">
        <v>0</v>
      </c>
      <c r="O40" s="22">
        <v>2240</v>
      </c>
      <c r="P40" s="4"/>
    </row>
    <row r="41" spans="1:16" x14ac:dyDescent="0.35">
      <c r="A41" s="21">
        <v>40</v>
      </c>
      <c r="B41">
        <v>1154</v>
      </c>
      <c r="C41" s="24">
        <v>10638</v>
      </c>
      <c r="D41" t="s">
        <v>52</v>
      </c>
      <c r="E41" s="22">
        <v>13007795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13007795</v>
      </c>
      <c r="L41" s="23">
        <v>2.4385779424881335E-3</v>
      </c>
      <c r="M41" s="22">
        <v>28283.741236396632</v>
      </c>
      <c r="N41" s="22">
        <v>0</v>
      </c>
      <c r="O41" s="22">
        <v>28284</v>
      </c>
      <c r="P41" s="4"/>
    </row>
    <row r="42" spans="1:16" x14ac:dyDescent="0.35">
      <c r="A42" s="21">
        <v>41</v>
      </c>
      <c r="B42">
        <v>3363</v>
      </c>
      <c r="C42">
        <v>10640</v>
      </c>
      <c r="D42" t="s">
        <v>53</v>
      </c>
      <c r="E42" s="22">
        <v>15418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15418</v>
      </c>
      <c r="L42" s="23">
        <v>2.8904202993114544E-6</v>
      </c>
      <c r="M42" s="22">
        <v>100</v>
      </c>
      <c r="N42" s="22">
        <v>0</v>
      </c>
      <c r="O42" s="22">
        <v>100</v>
      </c>
      <c r="P42" s="4"/>
    </row>
    <row r="43" spans="1:16" x14ac:dyDescent="0.35">
      <c r="A43" s="21">
        <v>42</v>
      </c>
      <c r="B43">
        <v>3219</v>
      </c>
      <c r="C43">
        <v>10641</v>
      </c>
      <c r="D43" t="s">
        <v>54</v>
      </c>
      <c r="E43" s="22">
        <v>3509415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3509415</v>
      </c>
      <c r="L43" s="23">
        <v>6.5791181441873835E-4</v>
      </c>
      <c r="M43" s="22">
        <v>7630.7618432738891</v>
      </c>
      <c r="N43" s="22">
        <v>0</v>
      </c>
      <c r="O43" s="22">
        <v>7631</v>
      </c>
      <c r="P43" s="4"/>
    </row>
    <row r="44" spans="1:16" x14ac:dyDescent="0.35">
      <c r="A44" s="21">
        <v>43</v>
      </c>
      <c r="B44">
        <v>3098</v>
      </c>
      <c r="C44">
        <v>10656</v>
      </c>
      <c r="D44" t="s">
        <v>55</v>
      </c>
      <c r="E44" s="22">
        <v>170542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170542</v>
      </c>
      <c r="L44" s="23">
        <v>3.1971595452404597E-5</v>
      </c>
      <c r="M44" s="22">
        <v>370.82117283809856</v>
      </c>
      <c r="N44" s="22">
        <v>0</v>
      </c>
      <c r="O44" s="22">
        <v>371</v>
      </c>
      <c r="P44" s="4"/>
    </row>
    <row r="45" spans="1:16" x14ac:dyDescent="0.35">
      <c r="A45" s="21">
        <v>44</v>
      </c>
      <c r="B45">
        <v>572</v>
      </c>
      <c r="C45">
        <v>10665</v>
      </c>
      <c r="D45" t="s">
        <v>56</v>
      </c>
      <c r="E45" s="22">
        <v>41750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41750</v>
      </c>
      <c r="L45" s="23">
        <v>7.8268937278669875E-6</v>
      </c>
      <c r="M45" s="22">
        <v>100</v>
      </c>
      <c r="N45" s="22">
        <v>0</v>
      </c>
      <c r="O45" s="22">
        <v>100</v>
      </c>
      <c r="P45" s="4"/>
    </row>
    <row r="46" spans="1:16" x14ac:dyDescent="0.35">
      <c r="A46" s="21">
        <v>45</v>
      </c>
      <c r="B46">
        <v>1208</v>
      </c>
      <c r="C46">
        <v>10671</v>
      </c>
      <c r="D46" t="s">
        <v>57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3">
        <v>0</v>
      </c>
      <c r="M46" s="22">
        <v>100</v>
      </c>
      <c r="N46" s="22">
        <v>0</v>
      </c>
      <c r="O46" s="22">
        <v>100</v>
      </c>
      <c r="P46" s="4"/>
    </row>
    <row r="47" spans="1:16" x14ac:dyDescent="0.35">
      <c r="A47" s="21">
        <v>46</v>
      </c>
      <c r="B47">
        <v>1278</v>
      </c>
      <c r="C47">
        <v>10675</v>
      </c>
      <c r="D47" t="s">
        <v>58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3">
        <v>0</v>
      </c>
      <c r="M47" s="22">
        <v>100</v>
      </c>
      <c r="N47" s="22">
        <v>0</v>
      </c>
      <c r="O47" s="22">
        <v>100</v>
      </c>
      <c r="P47" s="4"/>
    </row>
    <row r="48" spans="1:16" x14ac:dyDescent="0.35">
      <c r="A48" s="21">
        <v>47</v>
      </c>
      <c r="B48">
        <v>244</v>
      </c>
      <c r="C48">
        <v>10677</v>
      </c>
      <c r="D48" t="s">
        <v>59</v>
      </c>
      <c r="E48" s="22">
        <v>18128236</v>
      </c>
      <c r="F48" s="22">
        <v>68018</v>
      </c>
      <c r="G48" s="22">
        <v>0</v>
      </c>
      <c r="H48" s="22">
        <v>0</v>
      </c>
      <c r="I48" s="22">
        <v>0</v>
      </c>
      <c r="J48" s="22">
        <v>0</v>
      </c>
      <c r="K48" s="22">
        <v>18060218</v>
      </c>
      <c r="L48" s="23">
        <v>3.3857582512122272E-3</v>
      </c>
      <c r="M48" s="22">
        <v>39269.571252077134</v>
      </c>
      <c r="N48" s="22">
        <v>0</v>
      </c>
      <c r="O48" s="22">
        <v>39270</v>
      </c>
      <c r="P48" s="4"/>
    </row>
    <row r="49" spans="1:16" x14ac:dyDescent="0.35">
      <c r="A49" s="21">
        <v>48</v>
      </c>
      <c r="B49">
        <v>201</v>
      </c>
      <c r="C49">
        <v>10687</v>
      </c>
      <c r="D49" t="s">
        <v>60</v>
      </c>
      <c r="E49" s="22">
        <v>98225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98225</v>
      </c>
      <c r="L49" s="23">
        <v>1.8414290692688261E-5</v>
      </c>
      <c r="M49" s="22">
        <v>213.57735749564466</v>
      </c>
      <c r="N49" s="22">
        <v>0</v>
      </c>
      <c r="O49" s="22">
        <v>214</v>
      </c>
      <c r="P49" s="4"/>
    </row>
    <row r="50" spans="1:16" x14ac:dyDescent="0.35">
      <c r="A50" s="21">
        <v>49</v>
      </c>
      <c r="B50">
        <v>158</v>
      </c>
      <c r="C50">
        <v>10690</v>
      </c>
      <c r="D50" t="s">
        <v>61</v>
      </c>
      <c r="E50" s="22">
        <v>90397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90397</v>
      </c>
      <c r="L50" s="23">
        <v>1.6946771552526756E-5</v>
      </c>
      <c r="M50" s="22">
        <v>196.5563999545308</v>
      </c>
      <c r="N50" s="22">
        <v>0</v>
      </c>
      <c r="O50" s="22">
        <v>197</v>
      </c>
      <c r="P50" s="4"/>
    </row>
    <row r="51" spans="1:16" x14ac:dyDescent="0.35">
      <c r="A51" s="21">
        <v>50</v>
      </c>
      <c r="B51">
        <v>140</v>
      </c>
      <c r="C51">
        <v>10723</v>
      </c>
      <c r="D51" t="s">
        <v>62</v>
      </c>
      <c r="E51" s="22">
        <v>1203022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1203022</v>
      </c>
      <c r="L51" s="23">
        <v>2.2553114601882635E-4</v>
      </c>
      <c r="M51" s="22">
        <v>2615.8132834728981</v>
      </c>
      <c r="N51" s="22">
        <v>0</v>
      </c>
      <c r="O51" s="22">
        <v>2616</v>
      </c>
      <c r="P51" s="4"/>
    </row>
    <row r="52" spans="1:16" x14ac:dyDescent="0.35">
      <c r="A52" s="21">
        <v>51</v>
      </c>
      <c r="B52">
        <v>2698</v>
      </c>
      <c r="C52">
        <v>10724</v>
      </c>
      <c r="D52" t="s">
        <v>63</v>
      </c>
      <c r="E52" s="22">
        <v>3817155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3817155</v>
      </c>
      <c r="L52" s="23">
        <v>7.156039886897273E-4</v>
      </c>
      <c r="M52" s="22">
        <v>8299.9020417540087</v>
      </c>
      <c r="N52" s="22">
        <v>0</v>
      </c>
      <c r="O52" s="22">
        <v>8300</v>
      </c>
      <c r="P52" s="4"/>
    </row>
    <row r="53" spans="1:16" x14ac:dyDescent="0.35">
      <c r="A53" s="21">
        <v>52</v>
      </c>
      <c r="B53" s="25">
        <v>111</v>
      </c>
      <c r="C53" s="25">
        <v>10725</v>
      </c>
      <c r="D53" s="25" t="s">
        <v>64</v>
      </c>
      <c r="E53" s="22">
        <v>2159025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2159025</v>
      </c>
      <c r="L53" s="23">
        <v>4.0475351451037185E-4</v>
      </c>
      <c r="M53" s="22">
        <v>4694.5162053146778</v>
      </c>
      <c r="N53" s="22">
        <v>0</v>
      </c>
      <c r="O53" s="22">
        <v>4695</v>
      </c>
      <c r="P53" s="4"/>
    </row>
    <row r="54" spans="1:16" x14ac:dyDescent="0.35">
      <c r="A54" s="21">
        <v>53</v>
      </c>
      <c r="B54">
        <v>98</v>
      </c>
      <c r="C54">
        <v>10749</v>
      </c>
      <c r="D54" t="s">
        <v>65</v>
      </c>
      <c r="E54" s="22">
        <v>141579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141579</v>
      </c>
      <c r="L54" s="23">
        <v>2.6541887116112102E-5</v>
      </c>
      <c r="M54" s="22">
        <v>307.84493455714812</v>
      </c>
      <c r="N54" s="22">
        <v>0</v>
      </c>
      <c r="O54" s="22">
        <v>308</v>
      </c>
      <c r="P54" s="4"/>
    </row>
    <row r="55" spans="1:16" x14ac:dyDescent="0.35">
      <c r="A55" s="21">
        <v>54</v>
      </c>
      <c r="B55"/>
      <c r="C55">
        <v>10758</v>
      </c>
      <c r="D55" t="s">
        <v>66</v>
      </c>
      <c r="E55" s="22">
        <v>211410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211410</v>
      </c>
      <c r="L55" s="23">
        <v>3.9633140191817002E-5</v>
      </c>
      <c r="M55" s="22">
        <v>459.68326951544145</v>
      </c>
      <c r="N55" s="22">
        <v>0</v>
      </c>
      <c r="O55" s="22">
        <v>460</v>
      </c>
      <c r="P55" s="4"/>
    </row>
    <row r="56" spans="1:16" x14ac:dyDescent="0.35">
      <c r="A56" s="21">
        <v>55</v>
      </c>
      <c r="B56">
        <v>91</v>
      </c>
      <c r="C56">
        <v>10784</v>
      </c>
      <c r="D56" t="s">
        <v>67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3">
        <v>0</v>
      </c>
      <c r="M56" s="22">
        <v>100</v>
      </c>
      <c r="N56" s="22">
        <v>0</v>
      </c>
      <c r="O56" s="22">
        <v>100</v>
      </c>
      <c r="P56" s="4"/>
    </row>
    <row r="57" spans="1:16" x14ac:dyDescent="0.35">
      <c r="A57" s="21">
        <v>56</v>
      </c>
      <c r="B57">
        <v>1227</v>
      </c>
      <c r="C57">
        <v>10791</v>
      </c>
      <c r="D57" t="s">
        <v>68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3">
        <v>0</v>
      </c>
      <c r="M57" s="22">
        <v>100</v>
      </c>
      <c r="N57" s="22">
        <v>0</v>
      </c>
      <c r="O57" s="22">
        <v>100</v>
      </c>
      <c r="P57" s="4"/>
    </row>
    <row r="58" spans="1:16" x14ac:dyDescent="0.35">
      <c r="A58" s="21">
        <v>57</v>
      </c>
      <c r="B58">
        <v>4905</v>
      </c>
      <c r="C58">
        <v>10800</v>
      </c>
      <c r="D58" t="s">
        <v>69</v>
      </c>
      <c r="E58" s="22">
        <v>241361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241361</v>
      </c>
      <c r="L58" s="23">
        <v>4.5248069390459976E-5</v>
      </c>
      <c r="M58" s="22">
        <v>524.80778399090138</v>
      </c>
      <c r="N58" s="22">
        <v>0</v>
      </c>
      <c r="O58" s="22">
        <v>525</v>
      </c>
      <c r="P58" s="4"/>
    </row>
    <row r="59" spans="1:16" x14ac:dyDescent="0.35">
      <c r="A59" s="21">
        <v>58</v>
      </c>
      <c r="B59">
        <v>508</v>
      </c>
      <c r="C59">
        <v>10801</v>
      </c>
      <c r="D59" t="s">
        <v>70</v>
      </c>
      <c r="E59" s="22">
        <v>45518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45518</v>
      </c>
      <c r="L59" s="23">
        <v>8.5332826037137623E-6</v>
      </c>
      <c r="M59" s="22">
        <v>100</v>
      </c>
      <c r="N59" s="22">
        <v>0</v>
      </c>
      <c r="O59" s="22">
        <v>100</v>
      </c>
      <c r="P59" s="4"/>
    </row>
    <row r="60" spans="1:16" x14ac:dyDescent="0.35">
      <c r="A60" s="21">
        <v>59</v>
      </c>
      <c r="B60">
        <v>98</v>
      </c>
      <c r="C60">
        <v>10804</v>
      </c>
      <c r="D60" t="s">
        <v>71</v>
      </c>
      <c r="E60" s="22">
        <v>11431279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11431279</v>
      </c>
      <c r="L60" s="23">
        <v>2.1430276863855717E-3</v>
      </c>
      <c r="M60" s="22">
        <v>24855.8143203406</v>
      </c>
      <c r="N60" s="22">
        <v>0</v>
      </c>
      <c r="O60" s="22">
        <v>24856</v>
      </c>
      <c r="P60" s="4"/>
    </row>
    <row r="61" spans="1:16" x14ac:dyDescent="0.35">
      <c r="A61" s="21">
        <v>60</v>
      </c>
      <c r="B61" s="26">
        <v>2538</v>
      </c>
      <c r="C61" s="26">
        <v>10810</v>
      </c>
      <c r="D61" s="26" t="s">
        <v>1200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3">
        <v>0</v>
      </c>
      <c r="M61" s="22">
        <v>100</v>
      </c>
      <c r="N61" s="22">
        <v>0</v>
      </c>
      <c r="O61" s="22">
        <v>100</v>
      </c>
      <c r="P61" s="4"/>
    </row>
    <row r="62" spans="1:16" x14ac:dyDescent="0.35">
      <c r="A62" s="21">
        <v>61</v>
      </c>
      <c r="B62">
        <v>88</v>
      </c>
      <c r="C62">
        <v>10815</v>
      </c>
      <c r="D62" t="s">
        <v>72</v>
      </c>
      <c r="E62" s="22">
        <v>897248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897248</v>
      </c>
      <c r="L62" s="23">
        <v>1.6820753876745388E-4</v>
      </c>
      <c r="M62" s="22">
        <v>1950.9478936956191</v>
      </c>
      <c r="N62" s="22">
        <v>0</v>
      </c>
      <c r="O62" s="22">
        <v>1951</v>
      </c>
      <c r="P62" s="4"/>
    </row>
    <row r="63" spans="1:16" x14ac:dyDescent="0.35">
      <c r="A63" s="21">
        <v>62</v>
      </c>
      <c r="B63">
        <v>629</v>
      </c>
      <c r="C63">
        <v>10817</v>
      </c>
      <c r="D63" t="s">
        <v>73</v>
      </c>
      <c r="E63" s="22">
        <v>74334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74334</v>
      </c>
      <c r="L63" s="23">
        <v>1.3935432775263825E-5</v>
      </c>
      <c r="M63" s="22">
        <v>161.62951684480785</v>
      </c>
      <c r="N63" s="22">
        <v>0</v>
      </c>
      <c r="O63" s="22">
        <v>162</v>
      </c>
      <c r="P63" s="4"/>
    </row>
    <row r="64" spans="1:16" x14ac:dyDescent="0.35">
      <c r="A64" s="21">
        <v>63</v>
      </c>
      <c r="B64">
        <v>785</v>
      </c>
      <c r="C64">
        <v>10829</v>
      </c>
      <c r="D64" t="s">
        <v>74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3">
        <v>0</v>
      </c>
      <c r="M64" s="22">
        <v>100</v>
      </c>
      <c r="N64" s="22">
        <v>0</v>
      </c>
      <c r="O64" s="22">
        <v>100</v>
      </c>
      <c r="P64" s="4"/>
    </row>
    <row r="65" spans="1:16" x14ac:dyDescent="0.35">
      <c r="A65" s="21">
        <v>64</v>
      </c>
      <c r="B65">
        <v>111</v>
      </c>
      <c r="C65">
        <v>10836</v>
      </c>
      <c r="D65" t="s">
        <v>75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3">
        <v>0</v>
      </c>
      <c r="M65" s="22">
        <v>100</v>
      </c>
      <c r="N65" s="22">
        <v>0</v>
      </c>
      <c r="O65" s="22">
        <v>100</v>
      </c>
      <c r="P65" s="4"/>
    </row>
    <row r="66" spans="1:16" x14ac:dyDescent="0.35">
      <c r="A66" s="21">
        <v>65</v>
      </c>
      <c r="B66">
        <v>306</v>
      </c>
      <c r="C66">
        <v>10847</v>
      </c>
      <c r="D66" t="s">
        <v>76</v>
      </c>
      <c r="E66" s="22">
        <v>2788302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2788302</v>
      </c>
      <c r="L66" s="23">
        <v>5.227243936574606E-4</v>
      </c>
      <c r="M66" s="22">
        <v>6062.7963660964215</v>
      </c>
      <c r="N66" s="22">
        <v>0</v>
      </c>
      <c r="O66" s="22">
        <v>6063</v>
      </c>
      <c r="P66" s="4"/>
    </row>
    <row r="67" spans="1:16" x14ac:dyDescent="0.35">
      <c r="A67" s="21">
        <v>66</v>
      </c>
      <c r="B67" s="26">
        <v>2538</v>
      </c>
      <c r="C67" s="26">
        <v>10859</v>
      </c>
      <c r="D67" s="26" t="s">
        <v>1201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3">
        <v>0</v>
      </c>
      <c r="M67" s="22">
        <v>100</v>
      </c>
      <c r="N67" s="22">
        <v>0</v>
      </c>
      <c r="O67" s="22">
        <v>100</v>
      </c>
      <c r="P67" s="4"/>
    </row>
    <row r="68" spans="1:16" x14ac:dyDescent="0.35">
      <c r="A68" s="21">
        <v>67</v>
      </c>
      <c r="B68">
        <v>4663</v>
      </c>
      <c r="C68">
        <v>10861</v>
      </c>
      <c r="D68" t="s">
        <v>77</v>
      </c>
      <c r="E68" s="22">
        <v>307975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307975</v>
      </c>
      <c r="L68" s="23">
        <v>5.7736229840475107E-5</v>
      </c>
      <c r="M68" s="22">
        <v>669.65117510533128</v>
      </c>
      <c r="N68" s="22">
        <v>0</v>
      </c>
      <c r="O68" s="22">
        <v>670</v>
      </c>
      <c r="P68" s="4"/>
    </row>
    <row r="69" spans="1:16" x14ac:dyDescent="0.35">
      <c r="A69" s="21">
        <v>68</v>
      </c>
      <c r="B69">
        <v>155</v>
      </c>
      <c r="C69">
        <v>10872</v>
      </c>
      <c r="D69" t="s">
        <v>78</v>
      </c>
      <c r="E69" s="22">
        <v>2585701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2585701</v>
      </c>
      <c r="L69" s="23">
        <v>4.8474268117459636E-4</v>
      </c>
      <c r="M69" s="22">
        <v>5622.2671097362772</v>
      </c>
      <c r="N69" s="22">
        <v>0</v>
      </c>
      <c r="O69" s="22">
        <v>5622</v>
      </c>
      <c r="P69" s="4"/>
    </row>
    <row r="70" spans="1:16" x14ac:dyDescent="0.35">
      <c r="A70" s="21">
        <v>69</v>
      </c>
      <c r="B70">
        <v>98</v>
      </c>
      <c r="C70">
        <v>10885</v>
      </c>
      <c r="D70" t="s">
        <v>79</v>
      </c>
      <c r="E70" s="22">
        <v>443884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443884</v>
      </c>
      <c r="L70" s="23">
        <v>8.3215159173664912E-5</v>
      </c>
      <c r="M70" s="22">
        <v>965.16743959884684</v>
      </c>
      <c r="N70" s="22">
        <v>0</v>
      </c>
      <c r="O70" s="22">
        <v>965</v>
      </c>
      <c r="P70" s="4"/>
    </row>
    <row r="71" spans="1:16" x14ac:dyDescent="0.35">
      <c r="A71" s="21">
        <v>70</v>
      </c>
      <c r="B71">
        <v>5015</v>
      </c>
      <c r="C71">
        <v>10891</v>
      </c>
      <c r="D71" t="s">
        <v>80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3">
        <v>0</v>
      </c>
      <c r="M71" s="22">
        <v>100</v>
      </c>
      <c r="N71" s="22">
        <v>0</v>
      </c>
      <c r="O71" s="22">
        <v>100</v>
      </c>
      <c r="P71" s="4"/>
    </row>
    <row r="72" spans="1:16" x14ac:dyDescent="0.35">
      <c r="A72" s="21">
        <v>71</v>
      </c>
      <c r="B72">
        <v>98</v>
      </c>
      <c r="C72">
        <v>10900</v>
      </c>
      <c r="D72" t="s">
        <v>81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3">
        <v>0</v>
      </c>
      <c r="M72" s="22">
        <v>100</v>
      </c>
      <c r="N72" s="22">
        <v>0</v>
      </c>
      <c r="O72" s="22">
        <v>100</v>
      </c>
      <c r="P72" s="4"/>
    </row>
    <row r="73" spans="1:16" x14ac:dyDescent="0.35">
      <c r="A73" s="21">
        <v>72</v>
      </c>
      <c r="B73">
        <v>785</v>
      </c>
      <c r="C73">
        <v>10916</v>
      </c>
      <c r="D73" t="s">
        <v>82</v>
      </c>
      <c r="E73" s="22">
        <v>47268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47268</v>
      </c>
      <c r="L73" s="23">
        <v>8.8613559935045931E-6</v>
      </c>
      <c r="M73" s="22">
        <v>102.77805583206037</v>
      </c>
      <c r="N73" s="22">
        <v>0</v>
      </c>
      <c r="O73" s="22">
        <v>103</v>
      </c>
      <c r="P73" s="4"/>
    </row>
    <row r="74" spans="1:16" x14ac:dyDescent="0.35">
      <c r="A74" s="21">
        <v>73</v>
      </c>
      <c r="B74">
        <v>158</v>
      </c>
      <c r="C74">
        <v>10936</v>
      </c>
      <c r="D74" t="s">
        <v>83</v>
      </c>
      <c r="E74" s="22">
        <v>270972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270972</v>
      </c>
      <c r="L74" s="23">
        <v>5.0799258616229302E-5</v>
      </c>
      <c r="M74" s="22">
        <v>589.19301313626693</v>
      </c>
      <c r="N74" s="22">
        <v>0</v>
      </c>
      <c r="O74" s="22">
        <v>589</v>
      </c>
      <c r="P74" s="4"/>
    </row>
    <row r="75" spans="1:16" x14ac:dyDescent="0.35">
      <c r="A75" s="21">
        <v>74</v>
      </c>
      <c r="B75">
        <v>3098</v>
      </c>
      <c r="C75">
        <v>10945</v>
      </c>
      <c r="D75" t="s">
        <v>84</v>
      </c>
      <c r="E75" s="22">
        <v>1295758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1295758</v>
      </c>
      <c r="L75" s="23">
        <v>2.429164110906221E-4</v>
      </c>
      <c r="M75" s="22">
        <v>2817.4555316247547</v>
      </c>
      <c r="N75" s="22">
        <v>0</v>
      </c>
      <c r="O75" s="22">
        <v>2817</v>
      </c>
      <c r="P75" s="4"/>
    </row>
    <row r="76" spans="1:16" x14ac:dyDescent="0.35">
      <c r="A76" s="21">
        <v>75</v>
      </c>
      <c r="B76">
        <v>1279</v>
      </c>
      <c r="C76">
        <v>10946</v>
      </c>
      <c r="D76" t="s">
        <v>85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3">
        <v>0</v>
      </c>
      <c r="M76" s="22">
        <v>100</v>
      </c>
      <c r="N76" s="22">
        <v>0</v>
      </c>
      <c r="O76" s="22">
        <v>100</v>
      </c>
      <c r="P76" s="4"/>
    </row>
    <row r="77" spans="1:16" x14ac:dyDescent="0.35">
      <c r="A77" s="21">
        <v>76</v>
      </c>
      <c r="B77">
        <v>468</v>
      </c>
      <c r="C77">
        <v>10952</v>
      </c>
      <c r="D77" t="s">
        <v>86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3">
        <v>0</v>
      </c>
      <c r="M77" s="22">
        <v>100</v>
      </c>
      <c r="N77" s="22">
        <v>0</v>
      </c>
      <c r="O77" s="22">
        <v>100</v>
      </c>
      <c r="P77" s="4"/>
    </row>
    <row r="78" spans="1:16" x14ac:dyDescent="0.35">
      <c r="A78" s="21">
        <v>77</v>
      </c>
      <c r="B78">
        <v>479</v>
      </c>
      <c r="C78">
        <v>10957</v>
      </c>
      <c r="D78" t="s">
        <v>87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3">
        <v>0</v>
      </c>
      <c r="M78" s="22">
        <v>100</v>
      </c>
      <c r="N78" s="22">
        <v>0</v>
      </c>
      <c r="O78" s="22">
        <v>100</v>
      </c>
      <c r="P78" s="4"/>
    </row>
    <row r="79" spans="1:16" x14ac:dyDescent="0.35">
      <c r="A79" s="21">
        <v>78</v>
      </c>
      <c r="B79">
        <v>1228</v>
      </c>
      <c r="C79">
        <v>10966</v>
      </c>
      <c r="D79" t="s">
        <v>88</v>
      </c>
      <c r="E79" s="22">
        <v>22122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22122</v>
      </c>
      <c r="L79" s="23">
        <v>4.1472225879730178E-6</v>
      </c>
      <c r="M79" s="22">
        <v>100</v>
      </c>
      <c r="N79" s="22">
        <v>0</v>
      </c>
      <c r="O79" s="22">
        <v>100</v>
      </c>
      <c r="P79" s="4"/>
    </row>
    <row r="80" spans="1:16" x14ac:dyDescent="0.35">
      <c r="A80" s="21">
        <v>79</v>
      </c>
      <c r="B80">
        <v>4991</v>
      </c>
      <c r="C80">
        <v>10974</v>
      </c>
      <c r="D80" t="s">
        <v>89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3">
        <v>0</v>
      </c>
      <c r="M80" s="22">
        <v>100</v>
      </c>
      <c r="N80" s="22">
        <v>0</v>
      </c>
      <c r="O80" s="22">
        <v>100</v>
      </c>
      <c r="P80" s="4"/>
    </row>
    <row r="81" spans="1:16" x14ac:dyDescent="0.35">
      <c r="A81" s="21">
        <v>80</v>
      </c>
      <c r="B81">
        <v>91</v>
      </c>
      <c r="C81">
        <v>11000</v>
      </c>
      <c r="D81" t="s">
        <v>90</v>
      </c>
      <c r="E81" s="22">
        <v>4146478</v>
      </c>
      <c r="F81" s="22">
        <v>16114</v>
      </c>
      <c r="G81" s="22">
        <v>0</v>
      </c>
      <c r="H81" s="22">
        <v>0</v>
      </c>
      <c r="I81" s="22">
        <v>0</v>
      </c>
      <c r="J81" s="22">
        <v>0</v>
      </c>
      <c r="K81" s="22">
        <v>4130364</v>
      </c>
      <c r="L81" s="23">
        <v>7.7432143917143957E-4</v>
      </c>
      <c r="M81" s="22">
        <v>8980.9338622055566</v>
      </c>
      <c r="N81" s="22">
        <v>0</v>
      </c>
      <c r="O81" s="22">
        <v>8981</v>
      </c>
      <c r="P81" s="4"/>
    </row>
    <row r="82" spans="1:16" x14ac:dyDescent="0.35">
      <c r="A82" s="21">
        <v>81</v>
      </c>
      <c r="B82">
        <v>222</v>
      </c>
      <c r="C82">
        <v>11024</v>
      </c>
      <c r="D82" t="s">
        <v>91</v>
      </c>
      <c r="E82" s="22">
        <v>1378891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1378891</v>
      </c>
      <c r="L82" s="23">
        <v>2.5850139686975425E-4</v>
      </c>
      <c r="M82" s="22">
        <v>2998.2173179386814</v>
      </c>
      <c r="N82" s="22">
        <v>0</v>
      </c>
      <c r="O82" s="22">
        <v>2998</v>
      </c>
      <c r="P82" s="4"/>
    </row>
    <row r="83" spans="1:16" x14ac:dyDescent="0.35">
      <c r="A83" s="21">
        <v>82</v>
      </c>
      <c r="B83">
        <v>1332</v>
      </c>
      <c r="C83">
        <v>11030</v>
      </c>
      <c r="D83" t="s">
        <v>92</v>
      </c>
      <c r="E83" s="22">
        <v>6585427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6585427</v>
      </c>
      <c r="L83" s="23">
        <v>1.2345733480628961E-3</v>
      </c>
      <c r="M83" s="22">
        <v>14319.145804433399</v>
      </c>
      <c r="N83" s="22">
        <v>0</v>
      </c>
      <c r="O83" s="22">
        <v>14319</v>
      </c>
      <c r="P83" s="4"/>
    </row>
    <row r="84" spans="1:16" x14ac:dyDescent="0.35">
      <c r="A84" s="21">
        <v>83</v>
      </c>
      <c r="B84">
        <v>111</v>
      </c>
      <c r="C84">
        <v>11045</v>
      </c>
      <c r="D84" t="s">
        <v>93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3">
        <v>0</v>
      </c>
      <c r="M84" s="22">
        <v>100</v>
      </c>
      <c r="N84" s="22">
        <v>0</v>
      </c>
      <c r="O84" s="22">
        <v>100</v>
      </c>
      <c r="P84" s="4"/>
    </row>
    <row r="85" spans="1:16" x14ac:dyDescent="0.35">
      <c r="A85" s="21">
        <v>84</v>
      </c>
      <c r="B85">
        <v>4850</v>
      </c>
      <c r="C85">
        <v>11089</v>
      </c>
      <c r="D85" t="s">
        <v>94</v>
      </c>
      <c r="E85" s="22">
        <v>1295921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1295921</v>
      </c>
      <c r="L85" s="23">
        <v>2.4294696878349975E-4</v>
      </c>
      <c r="M85" s="22">
        <v>2817.8099537094763</v>
      </c>
      <c r="N85" s="22">
        <v>0</v>
      </c>
      <c r="O85" s="22">
        <v>2818</v>
      </c>
      <c r="P85" s="4"/>
    </row>
    <row r="86" spans="1:16" x14ac:dyDescent="0.35">
      <c r="A86" s="21">
        <v>85</v>
      </c>
      <c r="B86">
        <v>4987</v>
      </c>
      <c r="C86">
        <v>11090</v>
      </c>
      <c r="D86" t="s">
        <v>95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3">
        <v>0</v>
      </c>
      <c r="M86" s="22">
        <v>100</v>
      </c>
      <c r="N86" s="22">
        <v>0</v>
      </c>
      <c r="O86" s="22">
        <v>100</v>
      </c>
      <c r="P86" s="4"/>
    </row>
    <row r="87" spans="1:16" x14ac:dyDescent="0.35">
      <c r="A87" s="21">
        <v>86</v>
      </c>
      <c r="B87">
        <v>111</v>
      </c>
      <c r="C87">
        <v>11100</v>
      </c>
      <c r="D87" t="s">
        <v>96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3">
        <v>0</v>
      </c>
      <c r="M87" s="22">
        <v>100</v>
      </c>
      <c r="N87" s="22">
        <v>0</v>
      </c>
      <c r="O87" s="22">
        <v>100</v>
      </c>
      <c r="P87" s="4"/>
    </row>
    <row r="88" spans="1:16" x14ac:dyDescent="0.35">
      <c r="A88" s="21">
        <v>87</v>
      </c>
      <c r="B88">
        <v>2498</v>
      </c>
      <c r="C88">
        <v>11104</v>
      </c>
      <c r="D88" t="s">
        <v>97</v>
      </c>
      <c r="E88" s="22">
        <v>1371781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1371781</v>
      </c>
      <c r="L88" s="23">
        <v>2.5716848155466117E-4</v>
      </c>
      <c r="M88" s="22">
        <v>2982.7575570652371</v>
      </c>
      <c r="N88" s="22">
        <v>0</v>
      </c>
      <c r="O88" s="22">
        <v>2983</v>
      </c>
      <c r="P88" s="4"/>
    </row>
    <row r="89" spans="1:16" x14ac:dyDescent="0.35">
      <c r="A89" s="21">
        <v>88</v>
      </c>
      <c r="B89">
        <v>8</v>
      </c>
      <c r="C89">
        <v>11110</v>
      </c>
      <c r="D89" t="s">
        <v>622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3">
        <v>0</v>
      </c>
      <c r="M89" s="22">
        <v>100</v>
      </c>
      <c r="N89" s="22">
        <v>0</v>
      </c>
      <c r="O89" s="22">
        <v>100</v>
      </c>
      <c r="P89" s="4"/>
    </row>
    <row r="90" spans="1:16" x14ac:dyDescent="0.35">
      <c r="A90" s="21">
        <v>89</v>
      </c>
      <c r="B90"/>
      <c r="C90">
        <v>11118</v>
      </c>
      <c r="D90" t="s">
        <v>99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3">
        <v>0</v>
      </c>
      <c r="M90" s="22">
        <v>100</v>
      </c>
      <c r="N90" s="22">
        <v>0</v>
      </c>
      <c r="O90" s="22">
        <v>100</v>
      </c>
      <c r="P90" s="4"/>
    </row>
    <row r="91" spans="1:16" x14ac:dyDescent="0.35">
      <c r="A91" s="21">
        <v>90</v>
      </c>
      <c r="B91"/>
      <c r="C91">
        <v>11121</v>
      </c>
      <c r="D91" t="s">
        <v>100</v>
      </c>
      <c r="E91" s="22">
        <v>846968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846968</v>
      </c>
      <c r="L91" s="23">
        <v>1.5878152160249214E-4</v>
      </c>
      <c r="M91" s="22">
        <v>1841.6206395863696</v>
      </c>
      <c r="N91" s="22">
        <v>0</v>
      </c>
      <c r="O91" s="22">
        <v>1842</v>
      </c>
      <c r="P91" s="4"/>
    </row>
    <row r="92" spans="1:16" x14ac:dyDescent="0.35">
      <c r="A92" s="21">
        <v>91</v>
      </c>
      <c r="B92">
        <v>3098</v>
      </c>
      <c r="C92">
        <v>11123</v>
      </c>
      <c r="D92" t="s">
        <v>101</v>
      </c>
      <c r="E92" s="22">
        <v>54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54</v>
      </c>
      <c r="L92" s="23">
        <v>1.012340745640281E-8</v>
      </c>
      <c r="M92" s="22">
        <v>100</v>
      </c>
      <c r="N92" s="22">
        <v>0</v>
      </c>
      <c r="O92" s="22">
        <v>100</v>
      </c>
      <c r="P92" s="4"/>
    </row>
    <row r="93" spans="1:16" x14ac:dyDescent="0.35">
      <c r="A93" s="21">
        <v>92</v>
      </c>
      <c r="B93">
        <v>3219</v>
      </c>
      <c r="C93">
        <v>11126</v>
      </c>
      <c r="D93" t="s">
        <v>102</v>
      </c>
      <c r="E93" s="22">
        <v>1247856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1247856</v>
      </c>
      <c r="L93" s="23">
        <v>2.3393619879475899E-4</v>
      </c>
      <c r="M93" s="22">
        <v>2713.2989260889299</v>
      </c>
      <c r="N93" s="22">
        <v>0</v>
      </c>
      <c r="O93" s="22">
        <v>2713</v>
      </c>
      <c r="P93" s="4"/>
    </row>
    <row r="94" spans="1:16" x14ac:dyDescent="0.35">
      <c r="A94" s="21">
        <v>93</v>
      </c>
      <c r="B94">
        <v>2638</v>
      </c>
      <c r="C94">
        <v>11127</v>
      </c>
      <c r="D94" t="s">
        <v>103</v>
      </c>
      <c r="E94" s="22">
        <v>251620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251620</v>
      </c>
      <c r="L94" s="23">
        <v>4.7171329336668064E-5</v>
      </c>
      <c r="M94" s="22">
        <v>547.11463164219003</v>
      </c>
      <c r="N94" s="22">
        <v>0</v>
      </c>
      <c r="O94" s="22">
        <v>547</v>
      </c>
      <c r="P94" s="4"/>
    </row>
    <row r="95" spans="1:16" x14ac:dyDescent="0.35">
      <c r="A95" s="21">
        <v>94</v>
      </c>
      <c r="B95"/>
      <c r="C95">
        <v>11134</v>
      </c>
      <c r="D95" t="s">
        <v>104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3">
        <v>0</v>
      </c>
      <c r="M95" s="22">
        <v>100</v>
      </c>
      <c r="N95" s="22">
        <v>0</v>
      </c>
      <c r="O95" s="22">
        <v>100</v>
      </c>
      <c r="P95" s="4"/>
    </row>
    <row r="96" spans="1:16" x14ac:dyDescent="0.35">
      <c r="A96" s="21">
        <v>95</v>
      </c>
      <c r="B96">
        <v>1332</v>
      </c>
      <c r="C96">
        <v>11149</v>
      </c>
      <c r="D96" t="s">
        <v>105</v>
      </c>
      <c r="E96" s="22">
        <v>4233443</v>
      </c>
      <c r="F96" s="22">
        <v>411910</v>
      </c>
      <c r="G96" s="22">
        <v>0</v>
      </c>
      <c r="H96" s="22">
        <v>0</v>
      </c>
      <c r="I96" s="22">
        <v>0</v>
      </c>
      <c r="J96" s="22">
        <v>0</v>
      </c>
      <c r="K96" s="22">
        <v>3821533</v>
      </c>
      <c r="L96" s="23">
        <v>7.1642473457572968E-4</v>
      </c>
      <c r="M96" s="22">
        <v>8309.4214275632821</v>
      </c>
      <c r="N96" s="22">
        <v>0</v>
      </c>
      <c r="O96" s="22">
        <v>8309</v>
      </c>
      <c r="P96" s="4"/>
    </row>
    <row r="97" spans="1:16" x14ac:dyDescent="0.35">
      <c r="A97" s="21">
        <v>96</v>
      </c>
      <c r="B97">
        <v>1279</v>
      </c>
      <c r="C97">
        <v>11150</v>
      </c>
      <c r="D97" t="s">
        <v>106</v>
      </c>
      <c r="E97" s="22">
        <v>8733037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8733037</v>
      </c>
      <c r="L97" s="23">
        <v>1.6371868867192895E-3</v>
      </c>
      <c r="M97" s="22">
        <v>18988.841591974466</v>
      </c>
      <c r="N97" s="22">
        <v>845</v>
      </c>
      <c r="O97" s="22">
        <v>18144</v>
      </c>
      <c r="P97" s="4"/>
    </row>
    <row r="98" spans="1:16" x14ac:dyDescent="0.35">
      <c r="A98" s="21">
        <v>97</v>
      </c>
      <c r="B98">
        <v>4718</v>
      </c>
      <c r="C98">
        <v>11162</v>
      </c>
      <c r="D98" t="s">
        <v>107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3">
        <v>0</v>
      </c>
      <c r="M98" s="22">
        <v>100</v>
      </c>
      <c r="N98" s="22">
        <v>0</v>
      </c>
      <c r="O98" s="22">
        <v>100</v>
      </c>
      <c r="P98" s="4"/>
    </row>
    <row r="99" spans="1:16" x14ac:dyDescent="0.35">
      <c r="A99" s="21">
        <v>98</v>
      </c>
      <c r="B99">
        <v>479</v>
      </c>
      <c r="C99">
        <v>11177</v>
      </c>
      <c r="D99" t="s">
        <v>108</v>
      </c>
      <c r="E99" s="22">
        <v>40756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40756</v>
      </c>
      <c r="L99" s="23">
        <v>7.6405480424657956E-6</v>
      </c>
      <c r="M99" s="22">
        <v>100</v>
      </c>
      <c r="N99" s="22">
        <v>0</v>
      </c>
      <c r="O99" s="22">
        <v>100</v>
      </c>
      <c r="P99" s="4"/>
    </row>
    <row r="100" spans="1:16" x14ac:dyDescent="0.35">
      <c r="A100" s="21">
        <v>99</v>
      </c>
      <c r="B100">
        <v>69</v>
      </c>
      <c r="C100">
        <v>11185</v>
      </c>
      <c r="D100" t="s">
        <v>109</v>
      </c>
      <c r="E100" s="22">
        <v>23625213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23625213</v>
      </c>
      <c r="L100" s="23">
        <v>4.4290306933945298E-3</v>
      </c>
      <c r="M100" s="22">
        <v>51369.921738984485</v>
      </c>
      <c r="N100" s="22">
        <v>0</v>
      </c>
      <c r="O100" s="22">
        <v>51370</v>
      </c>
      <c r="P100" s="4"/>
    </row>
    <row r="101" spans="1:16" x14ac:dyDescent="0.35">
      <c r="A101" s="21">
        <v>100</v>
      </c>
      <c r="B101">
        <v>4359</v>
      </c>
      <c r="C101">
        <v>11206</v>
      </c>
      <c r="D101" t="s">
        <v>110</v>
      </c>
      <c r="E101" s="22">
        <v>470934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470934</v>
      </c>
      <c r="L101" s="23">
        <v>8.8286236427288908E-5</v>
      </c>
      <c r="M101" s="22">
        <v>1023.9841107137074</v>
      </c>
      <c r="N101" s="22">
        <v>0</v>
      </c>
      <c r="O101" s="22">
        <v>1024</v>
      </c>
      <c r="P101" s="4"/>
    </row>
    <row r="102" spans="1:16" x14ac:dyDescent="0.35">
      <c r="A102" s="21">
        <v>101</v>
      </c>
      <c r="B102" s="26">
        <v>4908</v>
      </c>
      <c r="C102" s="26">
        <v>11208</v>
      </c>
      <c r="D102" s="26" t="s">
        <v>1202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3">
        <v>0</v>
      </c>
      <c r="M102" s="22">
        <v>100</v>
      </c>
      <c r="N102" s="22">
        <v>0</v>
      </c>
      <c r="O102" s="22">
        <v>100</v>
      </c>
      <c r="P102" s="4"/>
    </row>
    <row r="103" spans="1:16" x14ac:dyDescent="0.35">
      <c r="A103" s="21">
        <v>102</v>
      </c>
      <c r="B103">
        <v>1127</v>
      </c>
      <c r="C103">
        <v>11209</v>
      </c>
      <c r="D103" t="s">
        <v>111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3">
        <v>0</v>
      </c>
      <c r="M103" s="22">
        <v>100</v>
      </c>
      <c r="N103" s="22">
        <v>0</v>
      </c>
      <c r="O103" s="22">
        <v>100</v>
      </c>
      <c r="P103" s="4"/>
    </row>
    <row r="104" spans="1:16" x14ac:dyDescent="0.35">
      <c r="A104" s="21">
        <v>103</v>
      </c>
      <c r="B104"/>
      <c r="C104">
        <v>11231</v>
      </c>
      <c r="D104" t="s">
        <v>112</v>
      </c>
      <c r="E104" s="22">
        <v>1785477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1785477</v>
      </c>
      <c r="L104" s="23">
        <v>3.3472428101918004E-4</v>
      </c>
      <c r="M104" s="22">
        <v>3882.2851568261763</v>
      </c>
      <c r="N104" s="22">
        <v>0</v>
      </c>
      <c r="O104" s="22">
        <v>3882</v>
      </c>
      <c r="P104" s="4"/>
    </row>
    <row r="105" spans="1:16" x14ac:dyDescent="0.35">
      <c r="A105" s="21">
        <v>104</v>
      </c>
      <c r="B105" s="26">
        <v>1302</v>
      </c>
      <c r="C105" s="26">
        <v>11240</v>
      </c>
      <c r="D105" s="26" t="s">
        <v>1203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3">
        <v>0</v>
      </c>
      <c r="M105" s="22">
        <v>100</v>
      </c>
      <c r="N105" s="22">
        <v>0</v>
      </c>
      <c r="O105" s="22">
        <v>100</v>
      </c>
      <c r="P105" s="4"/>
    </row>
    <row r="106" spans="1:16" x14ac:dyDescent="0.35">
      <c r="A106" s="21">
        <v>105</v>
      </c>
      <c r="B106">
        <v>2698</v>
      </c>
      <c r="C106">
        <v>11242</v>
      </c>
      <c r="D106" t="s">
        <v>113</v>
      </c>
      <c r="E106" s="22">
        <v>5631519</v>
      </c>
      <c r="F106" s="22">
        <v>13324</v>
      </c>
      <c r="G106" s="22">
        <v>0</v>
      </c>
      <c r="H106" s="22">
        <v>0</v>
      </c>
      <c r="I106" s="22">
        <v>0</v>
      </c>
      <c r="J106" s="22">
        <v>0</v>
      </c>
      <c r="K106" s="22">
        <v>5618195</v>
      </c>
      <c r="L106" s="23">
        <v>1.0532458732319442E-3</v>
      </c>
      <c r="M106" s="22">
        <v>12216.026897380943</v>
      </c>
      <c r="N106" s="22">
        <v>0</v>
      </c>
      <c r="O106" s="22">
        <v>12216</v>
      </c>
      <c r="P106" s="4"/>
    </row>
    <row r="107" spans="1:16" x14ac:dyDescent="0.35">
      <c r="A107" s="21">
        <v>106</v>
      </c>
      <c r="B107">
        <v>3569</v>
      </c>
      <c r="C107">
        <v>11255</v>
      </c>
      <c r="D107" t="s">
        <v>114</v>
      </c>
      <c r="E107" s="22">
        <v>146851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146851</v>
      </c>
      <c r="L107" s="23">
        <v>2.753023163667054E-5</v>
      </c>
      <c r="M107" s="22">
        <v>319.30820591084665</v>
      </c>
      <c r="N107" s="22">
        <v>0</v>
      </c>
      <c r="O107" s="22">
        <v>319</v>
      </c>
      <c r="P107" s="4"/>
    </row>
    <row r="108" spans="1:16" x14ac:dyDescent="0.35">
      <c r="A108" s="21">
        <v>107</v>
      </c>
      <c r="B108">
        <v>150</v>
      </c>
      <c r="C108">
        <v>11371</v>
      </c>
      <c r="D108" t="s">
        <v>115</v>
      </c>
      <c r="E108" s="22">
        <v>930251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930251</v>
      </c>
      <c r="L108" s="23">
        <v>1.7439462795789206E-4</v>
      </c>
      <c r="M108" s="22">
        <v>2022.7085811929849</v>
      </c>
      <c r="N108" s="22">
        <v>0</v>
      </c>
      <c r="O108" s="22">
        <v>2023</v>
      </c>
      <c r="P108" s="4"/>
    </row>
    <row r="109" spans="1:16" x14ac:dyDescent="0.35">
      <c r="A109" s="21">
        <v>108</v>
      </c>
      <c r="B109">
        <v>361</v>
      </c>
      <c r="C109">
        <v>11452</v>
      </c>
      <c r="D109" t="s">
        <v>116</v>
      </c>
      <c r="E109" s="22">
        <v>307871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307871</v>
      </c>
      <c r="L109" s="23">
        <v>5.7716732907596105E-5</v>
      </c>
      <c r="M109" s="22">
        <v>669.4250407690671</v>
      </c>
      <c r="N109" s="22">
        <v>0</v>
      </c>
      <c r="O109" s="22">
        <v>669</v>
      </c>
      <c r="P109" s="4"/>
    </row>
    <row r="110" spans="1:16" x14ac:dyDescent="0.35">
      <c r="A110" s="21">
        <v>109</v>
      </c>
      <c r="B110">
        <v>690</v>
      </c>
      <c r="C110">
        <v>11499</v>
      </c>
      <c r="D110" t="s">
        <v>117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3">
        <v>0</v>
      </c>
      <c r="M110" s="22">
        <v>100</v>
      </c>
      <c r="N110" s="22">
        <v>0</v>
      </c>
      <c r="O110" s="22">
        <v>100</v>
      </c>
      <c r="P110" s="4"/>
    </row>
    <row r="111" spans="1:16" x14ac:dyDescent="0.35">
      <c r="A111" s="21">
        <v>110</v>
      </c>
      <c r="B111">
        <v>3363</v>
      </c>
      <c r="C111">
        <v>11512</v>
      </c>
      <c r="D111" t="s">
        <v>118</v>
      </c>
      <c r="E111" s="22">
        <v>170213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170213</v>
      </c>
      <c r="L111" s="23">
        <v>3.1909917655123922E-5</v>
      </c>
      <c r="M111" s="22">
        <v>370.10580556280138</v>
      </c>
      <c r="N111" s="22">
        <v>0</v>
      </c>
      <c r="O111" s="22">
        <v>370</v>
      </c>
      <c r="P111" s="4"/>
    </row>
    <row r="112" spans="1:16" x14ac:dyDescent="0.35">
      <c r="A112" s="21">
        <v>111</v>
      </c>
      <c r="B112"/>
      <c r="C112">
        <v>11523</v>
      </c>
      <c r="D112" t="s">
        <v>119</v>
      </c>
      <c r="E112" s="22">
        <v>1093551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1093551</v>
      </c>
      <c r="L112" s="23">
        <v>2.0500856198808797E-4</v>
      </c>
      <c r="M112" s="22">
        <v>2377.7829765000733</v>
      </c>
      <c r="N112" s="22">
        <v>0</v>
      </c>
      <c r="O112" s="22">
        <v>2378</v>
      </c>
      <c r="P112" s="4"/>
    </row>
    <row r="113" spans="1:16" x14ac:dyDescent="0.35">
      <c r="A113" s="21">
        <v>112</v>
      </c>
      <c r="B113">
        <v>3219</v>
      </c>
      <c r="C113">
        <v>11551</v>
      </c>
      <c r="D113" t="s">
        <v>120</v>
      </c>
      <c r="E113" s="22">
        <v>41832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41832</v>
      </c>
      <c r="L113" s="23">
        <v>7.8422663095600437E-6</v>
      </c>
      <c r="M113" s="22">
        <v>100</v>
      </c>
      <c r="N113" s="22">
        <v>0</v>
      </c>
      <c r="O113" s="22">
        <v>100</v>
      </c>
      <c r="P113" s="4"/>
    </row>
    <row r="114" spans="1:16" x14ac:dyDescent="0.35">
      <c r="A114" s="21">
        <v>113</v>
      </c>
      <c r="B114">
        <v>225</v>
      </c>
      <c r="C114">
        <v>11592</v>
      </c>
      <c r="D114" t="s">
        <v>121</v>
      </c>
      <c r="E114" s="22">
        <v>39194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39194</v>
      </c>
      <c r="L114" s="23">
        <v>7.3477191082639213E-6</v>
      </c>
      <c r="M114" s="22">
        <v>100</v>
      </c>
      <c r="N114" s="22">
        <v>0</v>
      </c>
      <c r="O114" s="22">
        <v>100</v>
      </c>
      <c r="P114" s="4"/>
    </row>
    <row r="115" spans="1:16" x14ac:dyDescent="0.35">
      <c r="A115" s="21">
        <v>114</v>
      </c>
      <c r="B115"/>
      <c r="C115">
        <v>11600</v>
      </c>
      <c r="D115" t="s">
        <v>122</v>
      </c>
      <c r="E115" s="22">
        <v>334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334</v>
      </c>
      <c r="L115" s="23">
        <v>6.2615149822935899E-8</v>
      </c>
      <c r="M115" s="22">
        <v>100</v>
      </c>
      <c r="N115" s="22">
        <v>0</v>
      </c>
      <c r="O115" s="22">
        <v>100</v>
      </c>
      <c r="P115" s="4"/>
    </row>
    <row r="116" spans="1:16" x14ac:dyDescent="0.35">
      <c r="A116" s="21">
        <v>115</v>
      </c>
      <c r="B116">
        <v>761</v>
      </c>
      <c r="C116">
        <v>11630</v>
      </c>
      <c r="D116" t="s">
        <v>123</v>
      </c>
      <c r="E116" s="22">
        <v>10525814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10525814</v>
      </c>
      <c r="L116" s="23">
        <v>1.9732797024501684E-3</v>
      </c>
      <c r="M116" s="22">
        <v>22886.999639711492</v>
      </c>
      <c r="N116" s="22">
        <v>0</v>
      </c>
      <c r="O116" s="22">
        <v>22887</v>
      </c>
      <c r="P116" s="4"/>
    </row>
    <row r="117" spans="1:16" x14ac:dyDescent="0.35">
      <c r="A117" s="21">
        <v>116</v>
      </c>
      <c r="B117">
        <v>31</v>
      </c>
      <c r="C117">
        <v>11673</v>
      </c>
      <c r="D117" t="s">
        <v>124</v>
      </c>
      <c r="E117" s="22">
        <v>94412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94412</v>
      </c>
      <c r="L117" s="23">
        <v>1.7699465643961152E-5</v>
      </c>
      <c r="M117" s="22">
        <v>205.28648995549813</v>
      </c>
      <c r="N117" s="22">
        <v>0</v>
      </c>
      <c r="O117" s="22">
        <v>205</v>
      </c>
      <c r="P117" s="4"/>
    </row>
    <row r="118" spans="1:16" x14ac:dyDescent="0.35">
      <c r="A118" s="21">
        <v>117</v>
      </c>
      <c r="B118">
        <v>88</v>
      </c>
      <c r="C118">
        <v>11705</v>
      </c>
      <c r="D118" t="s">
        <v>1204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3">
        <v>0</v>
      </c>
      <c r="M118" s="22">
        <v>100</v>
      </c>
      <c r="N118" s="22">
        <v>0</v>
      </c>
      <c r="O118" s="22">
        <v>100</v>
      </c>
      <c r="P118" s="4"/>
    </row>
    <row r="119" spans="1:16" x14ac:dyDescent="0.35">
      <c r="A119" s="21">
        <v>118</v>
      </c>
      <c r="B119">
        <v>111</v>
      </c>
      <c r="C119">
        <v>11746</v>
      </c>
      <c r="D119" t="s">
        <v>125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3">
        <v>0</v>
      </c>
      <c r="M119" s="22">
        <v>100</v>
      </c>
      <c r="N119" s="22">
        <v>0</v>
      </c>
      <c r="O119" s="22">
        <v>100</v>
      </c>
      <c r="P119" s="4"/>
    </row>
    <row r="120" spans="1:16" x14ac:dyDescent="0.35">
      <c r="A120" s="21">
        <v>119</v>
      </c>
      <c r="B120">
        <v>155</v>
      </c>
      <c r="C120">
        <v>11770</v>
      </c>
      <c r="D120" t="s">
        <v>126</v>
      </c>
      <c r="E120" s="22">
        <v>14042120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14042120</v>
      </c>
      <c r="L120" s="23">
        <v>2.6324833761426488E-3</v>
      </c>
      <c r="M120" s="22">
        <v>30532.745057131502</v>
      </c>
      <c r="N120" s="22">
        <v>0</v>
      </c>
      <c r="O120" s="22">
        <v>30533</v>
      </c>
      <c r="P120" s="4"/>
    </row>
    <row r="121" spans="1:16" x14ac:dyDescent="0.35">
      <c r="A121" s="21">
        <v>120</v>
      </c>
      <c r="B121">
        <v>69</v>
      </c>
      <c r="C121">
        <v>11800</v>
      </c>
      <c r="D121" t="s">
        <v>127</v>
      </c>
      <c r="E121" s="22">
        <v>1248208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1248208</v>
      </c>
      <c r="L121" s="23">
        <v>2.3400218841373408E-4</v>
      </c>
      <c r="M121" s="22">
        <v>2714.0643038424396</v>
      </c>
      <c r="N121" s="22">
        <v>0</v>
      </c>
      <c r="O121" s="22">
        <v>2714</v>
      </c>
      <c r="P121" s="4"/>
    </row>
    <row r="122" spans="1:16" x14ac:dyDescent="0.35">
      <c r="A122" s="21">
        <v>121</v>
      </c>
      <c r="B122" s="26">
        <v>3494</v>
      </c>
      <c r="C122" s="26">
        <v>11828</v>
      </c>
      <c r="D122" s="26" t="s">
        <v>1205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3">
        <v>0</v>
      </c>
      <c r="M122" s="22">
        <v>100</v>
      </c>
      <c r="N122" s="22">
        <v>0</v>
      </c>
      <c r="O122" s="22">
        <v>100</v>
      </c>
      <c r="P122" s="4"/>
    </row>
    <row r="123" spans="1:16" x14ac:dyDescent="0.35">
      <c r="A123" s="21">
        <v>122</v>
      </c>
      <c r="B123">
        <v>31</v>
      </c>
      <c r="C123">
        <v>11843</v>
      </c>
      <c r="D123" t="s">
        <v>128</v>
      </c>
      <c r="E123" s="22">
        <v>1664874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1664874</v>
      </c>
      <c r="L123" s="23">
        <v>3.1211477528835505E-4</v>
      </c>
      <c r="M123" s="22">
        <v>3620.0497783986143</v>
      </c>
      <c r="N123" s="22">
        <v>0</v>
      </c>
      <c r="O123" s="22">
        <v>3620</v>
      </c>
      <c r="P123" s="4"/>
    </row>
    <row r="124" spans="1:16" x14ac:dyDescent="0.35">
      <c r="A124" s="21">
        <v>123</v>
      </c>
      <c r="B124">
        <v>155</v>
      </c>
      <c r="C124">
        <v>11851</v>
      </c>
      <c r="D124" t="s">
        <v>129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3">
        <v>0</v>
      </c>
      <c r="M124" s="22">
        <v>100</v>
      </c>
      <c r="N124" s="22">
        <v>0</v>
      </c>
      <c r="O124" s="22">
        <v>100</v>
      </c>
      <c r="P124" s="4"/>
    </row>
    <row r="125" spans="1:16" x14ac:dyDescent="0.35">
      <c r="A125" s="21">
        <v>124</v>
      </c>
      <c r="B125">
        <v>361</v>
      </c>
      <c r="C125">
        <v>11865</v>
      </c>
      <c r="D125" t="s">
        <v>130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3">
        <v>0</v>
      </c>
      <c r="M125" s="22">
        <v>100</v>
      </c>
      <c r="N125" s="22">
        <v>0</v>
      </c>
      <c r="O125" s="22">
        <v>100</v>
      </c>
      <c r="P125" s="4"/>
    </row>
    <row r="126" spans="1:16" x14ac:dyDescent="0.35">
      <c r="A126" s="21">
        <v>125</v>
      </c>
      <c r="B126">
        <v>242</v>
      </c>
      <c r="C126">
        <v>11867</v>
      </c>
      <c r="D126" t="s">
        <v>131</v>
      </c>
      <c r="E126" s="22">
        <v>871920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871920</v>
      </c>
      <c r="L126" s="23">
        <v>1.6345928572938405E-4</v>
      </c>
      <c r="M126" s="22">
        <v>1895.8754853408245</v>
      </c>
      <c r="N126" s="22">
        <v>0</v>
      </c>
      <c r="O126" s="22">
        <v>1896</v>
      </c>
      <c r="P126" s="4"/>
    </row>
    <row r="127" spans="1:16" x14ac:dyDescent="0.35">
      <c r="A127" s="21">
        <v>126</v>
      </c>
      <c r="B127" s="26">
        <v>4908</v>
      </c>
      <c r="C127" s="26">
        <v>11963</v>
      </c>
      <c r="D127" s="26" t="s">
        <v>1206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3">
        <v>0</v>
      </c>
      <c r="M127" s="22">
        <v>100</v>
      </c>
      <c r="N127" s="22">
        <v>0</v>
      </c>
      <c r="O127" s="22">
        <v>100</v>
      </c>
      <c r="P127" s="4"/>
    </row>
    <row r="128" spans="1:16" x14ac:dyDescent="0.35">
      <c r="A128" s="21">
        <v>127</v>
      </c>
      <c r="B128">
        <v>31</v>
      </c>
      <c r="C128">
        <v>11967</v>
      </c>
      <c r="D128" t="s">
        <v>132</v>
      </c>
      <c r="E128" s="22">
        <v>1610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1610</v>
      </c>
      <c r="L128" s="23">
        <v>3.0182751860756529E-7</v>
      </c>
      <c r="M128" s="22">
        <v>100</v>
      </c>
      <c r="N128" s="22">
        <v>0</v>
      </c>
      <c r="O128" s="22">
        <v>100</v>
      </c>
      <c r="P128" s="4"/>
    </row>
    <row r="129" spans="1:16" x14ac:dyDescent="0.35">
      <c r="A129" s="21">
        <v>128</v>
      </c>
      <c r="B129" s="26">
        <v>31</v>
      </c>
      <c r="C129" s="26">
        <v>11981</v>
      </c>
      <c r="D129" s="26" t="s">
        <v>1207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3">
        <v>0</v>
      </c>
      <c r="M129" s="22">
        <v>100</v>
      </c>
      <c r="N129" s="22">
        <v>0</v>
      </c>
      <c r="O129" s="22">
        <v>100</v>
      </c>
      <c r="P129" s="4"/>
    </row>
    <row r="130" spans="1:16" x14ac:dyDescent="0.35">
      <c r="A130" s="21">
        <v>129</v>
      </c>
      <c r="B130">
        <v>140</v>
      </c>
      <c r="C130">
        <v>11991</v>
      </c>
      <c r="D130" t="s">
        <v>133</v>
      </c>
      <c r="E130" s="22">
        <v>11706119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11706119</v>
      </c>
      <c r="L130" s="23">
        <v>2.1945520809284929E-3</v>
      </c>
      <c r="M130" s="22">
        <v>25453.417791290998</v>
      </c>
      <c r="N130" s="22">
        <v>0</v>
      </c>
      <c r="O130" s="22">
        <v>25453</v>
      </c>
      <c r="P130" s="4"/>
    </row>
    <row r="131" spans="1:16" x14ac:dyDescent="0.35">
      <c r="A131" s="21">
        <v>130</v>
      </c>
      <c r="B131">
        <v>528</v>
      </c>
      <c r="C131">
        <v>12041</v>
      </c>
      <c r="D131" t="s">
        <v>134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3">
        <v>0</v>
      </c>
      <c r="M131" s="22">
        <v>100</v>
      </c>
      <c r="N131" s="22">
        <v>0</v>
      </c>
      <c r="O131" s="22">
        <v>100</v>
      </c>
      <c r="P131" s="4"/>
    </row>
    <row r="132" spans="1:16" x14ac:dyDescent="0.35">
      <c r="A132" s="21">
        <v>131</v>
      </c>
      <c r="B132">
        <v>119</v>
      </c>
      <c r="C132">
        <v>12151</v>
      </c>
      <c r="D132" t="s">
        <v>135</v>
      </c>
      <c r="E132" s="22">
        <v>33134024</v>
      </c>
      <c r="F132" s="22">
        <v>0</v>
      </c>
      <c r="G132" s="22">
        <v>0</v>
      </c>
      <c r="H132" s="22">
        <v>0</v>
      </c>
      <c r="I132" s="22">
        <v>33134024</v>
      </c>
      <c r="J132" s="22">
        <v>0</v>
      </c>
      <c r="K132" s="22">
        <v>0</v>
      </c>
      <c r="L132" s="23">
        <v>0</v>
      </c>
      <c r="M132" s="22">
        <v>100</v>
      </c>
      <c r="N132" s="22">
        <v>0</v>
      </c>
      <c r="O132" s="22">
        <v>100</v>
      </c>
      <c r="P132" s="4"/>
    </row>
    <row r="133" spans="1:16" x14ac:dyDescent="0.35">
      <c r="A133" s="21">
        <v>132</v>
      </c>
      <c r="B133">
        <v>5008</v>
      </c>
      <c r="C133">
        <v>12190</v>
      </c>
      <c r="D133" t="s">
        <v>136</v>
      </c>
      <c r="E133" s="22">
        <v>8610590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8610590</v>
      </c>
      <c r="L133" s="23">
        <v>1.6142316853708792E-3</v>
      </c>
      <c r="M133" s="22">
        <v>18722.596677815454</v>
      </c>
      <c r="N133" s="22">
        <v>0</v>
      </c>
      <c r="O133" s="22">
        <v>18723</v>
      </c>
      <c r="P133" s="4"/>
    </row>
    <row r="134" spans="1:16" x14ac:dyDescent="0.35">
      <c r="A134" s="21">
        <v>133</v>
      </c>
      <c r="B134">
        <v>4886</v>
      </c>
      <c r="C134">
        <v>12200</v>
      </c>
      <c r="D134" t="s">
        <v>137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3">
        <v>0</v>
      </c>
      <c r="M134" s="22">
        <v>100</v>
      </c>
      <c r="N134" s="22">
        <v>0</v>
      </c>
      <c r="O134" s="22">
        <v>100</v>
      </c>
      <c r="P134" s="4"/>
    </row>
    <row r="135" spans="1:16" x14ac:dyDescent="0.35">
      <c r="A135" s="21">
        <v>134</v>
      </c>
      <c r="B135">
        <v>517</v>
      </c>
      <c r="C135">
        <v>12254</v>
      </c>
      <c r="D135" t="s">
        <v>138</v>
      </c>
      <c r="E135" s="22">
        <v>23419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23419</v>
      </c>
      <c r="L135" s="23">
        <v>4.3903718374351375E-6</v>
      </c>
      <c r="M135" s="22">
        <v>100</v>
      </c>
      <c r="N135" s="22">
        <v>0</v>
      </c>
      <c r="O135" s="22">
        <v>100</v>
      </c>
      <c r="P135" s="4"/>
    </row>
    <row r="136" spans="1:16" x14ac:dyDescent="0.35">
      <c r="A136" s="21">
        <v>135</v>
      </c>
      <c r="B136">
        <v>88</v>
      </c>
      <c r="C136">
        <v>12260</v>
      </c>
      <c r="D136" t="s">
        <v>139</v>
      </c>
      <c r="E136" s="22">
        <v>222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222</v>
      </c>
      <c r="L136" s="23">
        <v>4.1618452876322666E-8</v>
      </c>
      <c r="M136" s="22">
        <v>100</v>
      </c>
      <c r="N136" s="22">
        <v>0</v>
      </c>
      <c r="O136" s="22">
        <v>100</v>
      </c>
      <c r="P136" s="4"/>
    </row>
    <row r="137" spans="1:16" x14ac:dyDescent="0.35">
      <c r="A137" s="21">
        <v>136</v>
      </c>
      <c r="B137">
        <v>150</v>
      </c>
      <c r="C137">
        <v>12262</v>
      </c>
      <c r="D137" t="s">
        <v>140</v>
      </c>
      <c r="E137" s="22">
        <v>1504238</v>
      </c>
      <c r="F137" s="22">
        <v>1554</v>
      </c>
      <c r="G137" s="22">
        <v>0</v>
      </c>
      <c r="H137" s="22">
        <v>0</v>
      </c>
      <c r="I137" s="22">
        <v>0</v>
      </c>
      <c r="J137" s="22">
        <v>0</v>
      </c>
      <c r="K137" s="22">
        <v>1502684</v>
      </c>
      <c r="L137" s="23">
        <v>2.8170893352254077E-4</v>
      </c>
      <c r="M137" s="22">
        <v>3267.3889322574223</v>
      </c>
      <c r="N137" s="22">
        <v>0</v>
      </c>
      <c r="O137" s="22">
        <v>3267</v>
      </c>
      <c r="P137" s="4"/>
    </row>
    <row r="138" spans="1:16" x14ac:dyDescent="0.35">
      <c r="A138" s="21">
        <v>137</v>
      </c>
      <c r="B138">
        <v>28</v>
      </c>
      <c r="C138">
        <v>12287</v>
      </c>
      <c r="D138" t="s">
        <v>141</v>
      </c>
      <c r="E138" s="22">
        <v>380738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380738</v>
      </c>
      <c r="L138" s="23">
        <v>7.1377146446960994E-5</v>
      </c>
      <c r="M138" s="22">
        <v>827.86475885137963</v>
      </c>
      <c r="N138" s="22">
        <v>0</v>
      </c>
      <c r="O138" s="22">
        <v>828</v>
      </c>
      <c r="P138" s="4"/>
    </row>
    <row r="139" spans="1:16" x14ac:dyDescent="0.35">
      <c r="A139" s="21">
        <v>138</v>
      </c>
      <c r="B139">
        <v>256</v>
      </c>
      <c r="C139">
        <v>12294</v>
      </c>
      <c r="D139" t="s">
        <v>142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3">
        <v>0</v>
      </c>
      <c r="M139" s="22">
        <v>100</v>
      </c>
      <c r="N139" s="22">
        <v>0</v>
      </c>
      <c r="O139" s="22">
        <v>100</v>
      </c>
      <c r="P139" s="4"/>
    </row>
    <row r="140" spans="1:16" x14ac:dyDescent="0.35">
      <c r="A140" s="21">
        <v>139</v>
      </c>
      <c r="B140"/>
      <c r="C140">
        <v>12297</v>
      </c>
      <c r="D140" t="s">
        <v>143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3">
        <v>0</v>
      </c>
      <c r="M140" s="22">
        <v>100</v>
      </c>
      <c r="N140" s="22">
        <v>0</v>
      </c>
      <c r="O140" s="22">
        <v>100</v>
      </c>
      <c r="P140" s="4"/>
    </row>
    <row r="141" spans="1:16" x14ac:dyDescent="0.35">
      <c r="A141" s="21">
        <v>140</v>
      </c>
      <c r="B141">
        <v>572</v>
      </c>
      <c r="C141">
        <v>12304</v>
      </c>
      <c r="D141" t="s">
        <v>144</v>
      </c>
      <c r="E141" s="22">
        <v>322135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322135</v>
      </c>
      <c r="L141" s="23">
        <v>6.0390812240154065E-5</v>
      </c>
      <c r="M141" s="22">
        <v>700.44023473514369</v>
      </c>
      <c r="N141" s="22">
        <v>0</v>
      </c>
      <c r="O141" s="22">
        <v>700</v>
      </c>
      <c r="P141" s="4"/>
    </row>
    <row r="142" spans="1:16" x14ac:dyDescent="0.35">
      <c r="A142" s="21">
        <v>141</v>
      </c>
      <c r="B142">
        <v>572</v>
      </c>
      <c r="C142">
        <v>12305</v>
      </c>
      <c r="D142" t="s">
        <v>145</v>
      </c>
      <c r="E142" s="22">
        <v>12716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12716</v>
      </c>
      <c r="L142" s="23">
        <v>2.38387498547441E-6</v>
      </c>
      <c r="M142" s="22">
        <v>100</v>
      </c>
      <c r="N142" s="22">
        <v>0</v>
      </c>
      <c r="O142" s="22">
        <v>100</v>
      </c>
      <c r="P142" s="4"/>
    </row>
    <row r="143" spans="1:16" x14ac:dyDescent="0.35">
      <c r="A143" s="21">
        <v>142</v>
      </c>
      <c r="B143">
        <v>549</v>
      </c>
      <c r="C143">
        <v>12307</v>
      </c>
      <c r="D143" t="s">
        <v>146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3">
        <v>0</v>
      </c>
      <c r="M143" s="22">
        <v>100</v>
      </c>
      <c r="N143" s="22">
        <v>0</v>
      </c>
      <c r="O143" s="22">
        <v>100</v>
      </c>
      <c r="P143" s="4"/>
    </row>
    <row r="144" spans="1:16" x14ac:dyDescent="0.35">
      <c r="A144" s="21">
        <v>143</v>
      </c>
      <c r="B144">
        <v>4851</v>
      </c>
      <c r="C144">
        <v>12356</v>
      </c>
      <c r="D144" t="s">
        <v>147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3">
        <v>0</v>
      </c>
      <c r="M144" s="22">
        <v>100</v>
      </c>
      <c r="N144" s="22">
        <v>0</v>
      </c>
      <c r="O144" s="22">
        <v>100</v>
      </c>
      <c r="P144" s="4"/>
    </row>
    <row r="145" spans="1:16" x14ac:dyDescent="0.35">
      <c r="A145" s="21">
        <v>144</v>
      </c>
      <c r="B145">
        <v>291</v>
      </c>
      <c r="C145">
        <v>12372</v>
      </c>
      <c r="D145" t="s">
        <v>148</v>
      </c>
      <c r="E145" s="22">
        <v>131696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131696</v>
      </c>
      <c r="L145" s="23">
        <v>2.4689116081081938E-5</v>
      </c>
      <c r="M145" s="22">
        <v>286.35564950619926</v>
      </c>
      <c r="N145" s="22">
        <v>0</v>
      </c>
      <c r="O145" s="22">
        <v>286</v>
      </c>
      <c r="P145" s="4"/>
    </row>
    <row r="146" spans="1:16" x14ac:dyDescent="0.35">
      <c r="A146" s="21">
        <v>145</v>
      </c>
      <c r="B146">
        <v>867</v>
      </c>
      <c r="C146">
        <v>12416</v>
      </c>
      <c r="D146" t="s">
        <v>149</v>
      </c>
      <c r="E146" s="22">
        <v>1660998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1660998</v>
      </c>
      <c r="L146" s="23">
        <v>3.1138813959759548E-4</v>
      </c>
      <c r="M146" s="22">
        <v>3611.6219256355384</v>
      </c>
      <c r="N146" s="22">
        <v>0</v>
      </c>
      <c r="O146" s="22">
        <v>3612</v>
      </c>
      <c r="P146" s="4"/>
    </row>
    <row r="147" spans="1:16" x14ac:dyDescent="0.35">
      <c r="A147" s="21">
        <v>146</v>
      </c>
      <c r="B147">
        <v>201</v>
      </c>
      <c r="C147">
        <v>12475</v>
      </c>
      <c r="D147" t="s">
        <v>150</v>
      </c>
      <c r="E147" s="22">
        <v>2463391</v>
      </c>
      <c r="F147" s="22">
        <v>9215</v>
      </c>
      <c r="G147" s="22">
        <v>0</v>
      </c>
      <c r="H147" s="22">
        <v>0</v>
      </c>
      <c r="I147" s="22">
        <v>0</v>
      </c>
      <c r="J147" s="22">
        <v>0</v>
      </c>
      <c r="K147" s="22">
        <v>2454176</v>
      </c>
      <c r="L147" s="23">
        <v>4.6008562255045969E-4</v>
      </c>
      <c r="M147" s="22">
        <v>5336.283277263743</v>
      </c>
      <c r="N147" s="22">
        <v>0</v>
      </c>
      <c r="O147" s="22">
        <v>5336</v>
      </c>
      <c r="P147" s="4"/>
    </row>
    <row r="148" spans="1:16" x14ac:dyDescent="0.35">
      <c r="A148" s="21">
        <v>147</v>
      </c>
      <c r="B148">
        <v>111</v>
      </c>
      <c r="C148">
        <v>12484</v>
      </c>
      <c r="D148" t="s">
        <v>151</v>
      </c>
      <c r="E148" s="22">
        <v>62346059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62346059</v>
      </c>
      <c r="L148" s="23">
        <v>1.16880473807024E-2</v>
      </c>
      <c r="M148" s="22">
        <v>135563.31414087609</v>
      </c>
      <c r="N148" s="22">
        <v>0</v>
      </c>
      <c r="O148" s="22">
        <v>135563</v>
      </c>
      <c r="P148" s="4"/>
    </row>
    <row r="149" spans="1:16" x14ac:dyDescent="0.35">
      <c r="A149" s="21">
        <v>148</v>
      </c>
      <c r="B149">
        <v>2538</v>
      </c>
      <c r="C149">
        <v>12491</v>
      </c>
      <c r="D149" t="s">
        <v>152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3">
        <v>0</v>
      </c>
      <c r="M149" s="22">
        <v>100</v>
      </c>
      <c r="N149" s="22">
        <v>0</v>
      </c>
      <c r="O149" s="22">
        <v>100</v>
      </c>
      <c r="P149" s="4"/>
    </row>
    <row r="150" spans="1:16" x14ac:dyDescent="0.35">
      <c r="A150" s="21">
        <v>149</v>
      </c>
      <c r="B150">
        <v>280</v>
      </c>
      <c r="C150">
        <v>12508</v>
      </c>
      <c r="D150" t="s">
        <v>153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3">
        <v>0</v>
      </c>
      <c r="M150" s="22">
        <v>100</v>
      </c>
      <c r="N150" s="22">
        <v>0</v>
      </c>
      <c r="O150" s="22">
        <v>100</v>
      </c>
      <c r="P150" s="4"/>
    </row>
    <row r="151" spans="1:16" x14ac:dyDescent="0.35">
      <c r="A151" s="21">
        <v>150</v>
      </c>
      <c r="B151">
        <v>4915</v>
      </c>
      <c r="C151">
        <v>12522</v>
      </c>
      <c r="D151" t="s">
        <v>154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3">
        <v>0</v>
      </c>
      <c r="M151" s="22">
        <v>100</v>
      </c>
      <c r="N151" s="22">
        <v>0</v>
      </c>
      <c r="O151" s="22">
        <v>100</v>
      </c>
      <c r="P151" s="4"/>
    </row>
    <row r="152" spans="1:16" x14ac:dyDescent="0.35">
      <c r="A152" s="21">
        <v>151</v>
      </c>
      <c r="B152">
        <v>3219</v>
      </c>
      <c r="C152">
        <v>12548</v>
      </c>
      <c r="D152" t="s">
        <v>155</v>
      </c>
      <c r="E152" s="22">
        <v>91317</v>
      </c>
      <c r="F152" s="22">
        <v>0</v>
      </c>
      <c r="G152" s="22">
        <v>0</v>
      </c>
      <c r="H152" s="22">
        <v>91317</v>
      </c>
      <c r="I152" s="22">
        <v>0</v>
      </c>
      <c r="J152" s="22">
        <v>0</v>
      </c>
      <c r="K152" s="22">
        <v>0</v>
      </c>
      <c r="L152" s="23">
        <v>0</v>
      </c>
      <c r="M152" s="22">
        <v>100</v>
      </c>
      <c r="N152" s="22">
        <v>0</v>
      </c>
      <c r="O152" s="22">
        <v>100</v>
      </c>
      <c r="P152" s="4"/>
    </row>
    <row r="153" spans="1:16" x14ac:dyDescent="0.35">
      <c r="A153" s="21">
        <v>152</v>
      </c>
      <c r="B153">
        <v>707</v>
      </c>
      <c r="C153">
        <v>12567</v>
      </c>
      <c r="D153" t="s">
        <v>1110</v>
      </c>
      <c r="E153" s="22">
        <v>198682147</v>
      </c>
      <c r="F153" s="22">
        <v>0</v>
      </c>
      <c r="G153" s="22">
        <v>0</v>
      </c>
      <c r="H153" s="22">
        <v>0</v>
      </c>
      <c r="I153" s="22">
        <v>198682147</v>
      </c>
      <c r="J153" s="22">
        <v>0</v>
      </c>
      <c r="K153" s="22">
        <v>0</v>
      </c>
      <c r="L153" s="23">
        <v>0</v>
      </c>
      <c r="M153" s="22">
        <v>100</v>
      </c>
      <c r="N153" s="22">
        <v>0</v>
      </c>
      <c r="O153" s="22">
        <v>100</v>
      </c>
      <c r="P153" s="4"/>
    </row>
    <row r="154" spans="1:16" x14ac:dyDescent="0.35">
      <c r="A154" s="21">
        <v>153</v>
      </c>
      <c r="B154">
        <v>242</v>
      </c>
      <c r="C154">
        <v>12572</v>
      </c>
      <c r="D154" t="s">
        <v>157</v>
      </c>
      <c r="E154" s="22">
        <v>4470184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4470184</v>
      </c>
      <c r="L154" s="23">
        <v>8.3802766735356562E-4</v>
      </c>
      <c r="M154" s="22">
        <v>9719.8278059486984</v>
      </c>
      <c r="N154" s="22">
        <v>0</v>
      </c>
      <c r="O154" s="22">
        <v>9720</v>
      </c>
      <c r="P154" s="4"/>
    </row>
    <row r="155" spans="1:16" x14ac:dyDescent="0.35">
      <c r="A155" s="21">
        <v>154</v>
      </c>
      <c r="B155">
        <v>1</v>
      </c>
      <c r="C155">
        <v>12575</v>
      </c>
      <c r="D155" t="s">
        <v>158</v>
      </c>
      <c r="E155" s="22">
        <v>10137700</v>
      </c>
      <c r="F155" s="22">
        <v>0</v>
      </c>
      <c r="G155" s="22">
        <v>0</v>
      </c>
      <c r="H155" s="22">
        <v>0</v>
      </c>
      <c r="I155" s="22">
        <v>10137700</v>
      </c>
      <c r="J155" s="22">
        <v>0</v>
      </c>
      <c r="K155" s="22">
        <v>0</v>
      </c>
      <c r="L155" s="23">
        <v>0</v>
      </c>
      <c r="M155" s="22">
        <v>100</v>
      </c>
      <c r="N155" s="22">
        <v>0</v>
      </c>
      <c r="O155" s="22">
        <v>100</v>
      </c>
      <c r="P155" s="4"/>
    </row>
    <row r="156" spans="1:16" x14ac:dyDescent="0.35">
      <c r="A156" s="21">
        <v>155</v>
      </c>
      <c r="B156">
        <v>215</v>
      </c>
      <c r="C156">
        <v>12599</v>
      </c>
      <c r="D156" t="s">
        <v>159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3">
        <v>0</v>
      </c>
      <c r="M156" s="22">
        <v>100</v>
      </c>
      <c r="N156" s="22">
        <v>0</v>
      </c>
      <c r="O156" s="22">
        <v>100</v>
      </c>
      <c r="P156" s="4"/>
    </row>
    <row r="157" spans="1:16" x14ac:dyDescent="0.35">
      <c r="A157" s="21">
        <v>156</v>
      </c>
      <c r="B157">
        <v>111</v>
      </c>
      <c r="C157">
        <v>12696</v>
      </c>
      <c r="D157" t="s">
        <v>160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3">
        <v>0</v>
      </c>
      <c r="M157" s="22">
        <v>100</v>
      </c>
      <c r="N157" s="22">
        <v>0</v>
      </c>
      <c r="O157" s="22">
        <v>100</v>
      </c>
      <c r="P157" s="4"/>
    </row>
    <row r="158" spans="1:16" x14ac:dyDescent="0.35">
      <c r="A158" s="21">
        <v>157</v>
      </c>
      <c r="B158">
        <v>359</v>
      </c>
      <c r="C158">
        <v>12700</v>
      </c>
      <c r="D158" t="s">
        <v>161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3">
        <v>0</v>
      </c>
      <c r="M158" s="22">
        <v>100</v>
      </c>
      <c r="N158" s="22">
        <v>0</v>
      </c>
      <c r="O158" s="22">
        <v>100</v>
      </c>
      <c r="P158" s="4"/>
    </row>
    <row r="159" spans="1:16" x14ac:dyDescent="0.35">
      <c r="A159" s="21">
        <v>158</v>
      </c>
      <c r="B159">
        <v>2538</v>
      </c>
      <c r="C159">
        <v>12718</v>
      </c>
      <c r="D159" t="s">
        <v>162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3">
        <v>0</v>
      </c>
      <c r="M159" s="22">
        <v>100</v>
      </c>
      <c r="N159" s="22">
        <v>0</v>
      </c>
      <c r="O159" s="22">
        <v>100</v>
      </c>
      <c r="P159" s="4"/>
    </row>
    <row r="160" spans="1:16" x14ac:dyDescent="0.35">
      <c r="A160" s="21">
        <v>159</v>
      </c>
      <c r="B160"/>
      <c r="C160">
        <v>12747</v>
      </c>
      <c r="D160" t="s">
        <v>163</v>
      </c>
      <c r="E160" s="22">
        <v>8556607</v>
      </c>
      <c r="F160" s="22">
        <v>0</v>
      </c>
      <c r="G160" s="22">
        <v>0</v>
      </c>
      <c r="H160" s="22">
        <v>0</v>
      </c>
      <c r="I160" s="22">
        <v>8556607</v>
      </c>
      <c r="J160" s="22">
        <v>0</v>
      </c>
      <c r="K160" s="22">
        <v>0</v>
      </c>
      <c r="L160" s="23">
        <v>0</v>
      </c>
      <c r="M160" s="22">
        <v>100</v>
      </c>
      <c r="N160" s="22">
        <v>0</v>
      </c>
      <c r="O160" s="22">
        <v>100</v>
      </c>
      <c r="P160" s="4"/>
    </row>
    <row r="161" spans="1:16" x14ac:dyDescent="0.35">
      <c r="A161" s="21">
        <v>160</v>
      </c>
      <c r="B161">
        <v>4869</v>
      </c>
      <c r="C161">
        <v>12750</v>
      </c>
      <c r="D161" t="s">
        <v>164</v>
      </c>
      <c r="E161" s="22">
        <v>390639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390639</v>
      </c>
      <c r="L161" s="23">
        <v>7.3233291951143296E-5</v>
      </c>
      <c r="M161" s="22">
        <v>849.39318253745114</v>
      </c>
      <c r="N161" s="22">
        <v>0</v>
      </c>
      <c r="O161" s="22">
        <v>849</v>
      </c>
      <c r="P161" s="4"/>
    </row>
    <row r="162" spans="1:16" x14ac:dyDescent="0.35">
      <c r="A162" s="21">
        <v>161</v>
      </c>
      <c r="B162" s="26"/>
      <c r="C162" s="26">
        <v>12773</v>
      </c>
      <c r="D162" s="26" t="s">
        <v>1208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3">
        <v>0</v>
      </c>
      <c r="M162" s="22">
        <v>100</v>
      </c>
      <c r="N162" s="22">
        <v>0</v>
      </c>
      <c r="O162" s="22">
        <v>100</v>
      </c>
      <c r="P162" s="4"/>
    </row>
    <row r="163" spans="1:16" x14ac:dyDescent="0.35">
      <c r="A163" s="21">
        <v>162</v>
      </c>
      <c r="B163" s="25">
        <v>226</v>
      </c>
      <c r="C163" s="25">
        <v>12775</v>
      </c>
      <c r="D163" s="25" t="s">
        <v>165</v>
      </c>
      <c r="E163" s="22">
        <v>153701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153701</v>
      </c>
      <c r="L163" s="23">
        <v>2.8814404619566082E-5</v>
      </c>
      <c r="M163" s="22">
        <v>334.20263094363025</v>
      </c>
      <c r="N163" s="22">
        <v>0</v>
      </c>
      <c r="O163" s="22">
        <v>334</v>
      </c>
      <c r="P163" s="4"/>
    </row>
    <row r="164" spans="1:16" x14ac:dyDescent="0.35">
      <c r="A164" s="21">
        <v>163</v>
      </c>
      <c r="B164">
        <v>626</v>
      </c>
      <c r="C164">
        <v>12777</v>
      </c>
      <c r="D164" t="s">
        <v>166</v>
      </c>
      <c r="E164" s="22">
        <v>875494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875494</v>
      </c>
      <c r="L164" s="23">
        <v>1.6412930532659116E-4</v>
      </c>
      <c r="M164" s="22">
        <v>1903.6466787812872</v>
      </c>
      <c r="N164" s="22">
        <v>0</v>
      </c>
      <c r="O164" s="22">
        <v>1904</v>
      </c>
      <c r="P164" s="4"/>
    </row>
    <row r="165" spans="1:16" x14ac:dyDescent="0.35">
      <c r="A165" s="21">
        <v>164</v>
      </c>
      <c r="B165">
        <v>188</v>
      </c>
      <c r="C165">
        <v>12808</v>
      </c>
      <c r="D165" t="s">
        <v>167</v>
      </c>
      <c r="E165" s="22">
        <v>825754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825754</v>
      </c>
      <c r="L165" s="23">
        <v>1.5480452223619345E-4</v>
      </c>
      <c r="M165" s="22">
        <v>1795.4935837257169</v>
      </c>
      <c r="N165" s="22">
        <v>0</v>
      </c>
      <c r="O165" s="22">
        <v>1795</v>
      </c>
      <c r="P165" s="4"/>
    </row>
    <row r="166" spans="1:16" x14ac:dyDescent="0.35">
      <c r="A166" s="21">
        <v>165</v>
      </c>
      <c r="B166">
        <v>785</v>
      </c>
      <c r="C166">
        <v>12831</v>
      </c>
      <c r="D166" t="s">
        <v>168</v>
      </c>
      <c r="E166" s="22">
        <v>1201189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1201189</v>
      </c>
      <c r="L166" s="23">
        <v>2.2518751257683399E-4</v>
      </c>
      <c r="M166" s="22">
        <v>2611.8276657962424</v>
      </c>
      <c r="N166" s="22">
        <v>0</v>
      </c>
      <c r="O166" s="22">
        <v>2612</v>
      </c>
      <c r="P166" s="4"/>
    </row>
    <row r="167" spans="1:16" x14ac:dyDescent="0.35">
      <c r="A167" s="21">
        <v>166</v>
      </c>
      <c r="B167">
        <v>968</v>
      </c>
      <c r="C167">
        <v>12866</v>
      </c>
      <c r="D167" t="s">
        <v>169</v>
      </c>
      <c r="E167" s="22">
        <v>1104595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1104595</v>
      </c>
      <c r="L167" s="23">
        <v>2.0707898628343079E-4</v>
      </c>
      <c r="M167" s="22">
        <v>2401.7967035164329</v>
      </c>
      <c r="N167" s="22">
        <v>0</v>
      </c>
      <c r="O167" s="22">
        <v>2402</v>
      </c>
      <c r="P167" s="4"/>
    </row>
    <row r="168" spans="1:16" x14ac:dyDescent="0.35">
      <c r="A168" s="21">
        <v>167</v>
      </c>
      <c r="B168">
        <v>4277</v>
      </c>
      <c r="C168">
        <v>12870</v>
      </c>
      <c r="D168" t="s">
        <v>170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3">
        <v>0</v>
      </c>
      <c r="M168" s="22">
        <v>100</v>
      </c>
      <c r="N168" s="22">
        <v>0</v>
      </c>
      <c r="O168" s="22">
        <v>100</v>
      </c>
      <c r="P168" s="4"/>
    </row>
    <row r="169" spans="1:16" x14ac:dyDescent="0.35">
      <c r="A169" s="21">
        <v>168</v>
      </c>
      <c r="B169">
        <v>4664</v>
      </c>
      <c r="C169">
        <v>12873</v>
      </c>
      <c r="D169" t="s">
        <v>171</v>
      </c>
      <c r="E169" s="22">
        <v>5681196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5681196</v>
      </c>
      <c r="L169" s="23">
        <v>1.0650567027349228E-3</v>
      </c>
      <c r="M169" s="22">
        <v>12353.014294678815</v>
      </c>
      <c r="N169" s="22">
        <v>0</v>
      </c>
      <c r="O169" s="22">
        <v>12353</v>
      </c>
      <c r="P169" s="4"/>
    </row>
    <row r="170" spans="1:16" x14ac:dyDescent="0.35">
      <c r="A170" s="21">
        <v>169</v>
      </c>
      <c r="B170">
        <v>226</v>
      </c>
      <c r="C170">
        <v>12901</v>
      </c>
      <c r="D170" t="s">
        <v>172</v>
      </c>
      <c r="E170" s="22">
        <v>4488929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4488929</v>
      </c>
      <c r="L170" s="23">
        <v>8.4154180203449655E-4</v>
      </c>
      <c r="M170" s="22">
        <v>9760.5863456916941</v>
      </c>
      <c r="N170" s="22">
        <v>0</v>
      </c>
      <c r="O170" s="22">
        <v>9761</v>
      </c>
      <c r="P170" s="4"/>
    </row>
    <row r="171" spans="1:16" x14ac:dyDescent="0.35">
      <c r="A171" s="21">
        <v>170</v>
      </c>
      <c r="B171">
        <v>901</v>
      </c>
      <c r="C171">
        <v>12902</v>
      </c>
      <c r="D171" t="s">
        <v>173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3">
        <v>0</v>
      </c>
      <c r="M171" s="22">
        <v>100</v>
      </c>
      <c r="N171" s="22">
        <v>0</v>
      </c>
      <c r="O171" s="22">
        <v>100</v>
      </c>
      <c r="P171" s="4"/>
    </row>
    <row r="172" spans="1:16" x14ac:dyDescent="0.35">
      <c r="A172" s="21">
        <v>171</v>
      </c>
      <c r="B172"/>
      <c r="C172">
        <v>12982</v>
      </c>
      <c r="D172" t="s">
        <v>174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3">
        <v>0</v>
      </c>
      <c r="M172" s="22">
        <v>100</v>
      </c>
      <c r="N172" s="22">
        <v>0</v>
      </c>
      <c r="O172" s="22">
        <v>100</v>
      </c>
      <c r="P172" s="4"/>
    </row>
    <row r="173" spans="1:16" x14ac:dyDescent="0.35">
      <c r="A173" s="21">
        <v>172</v>
      </c>
      <c r="B173">
        <v>2698</v>
      </c>
      <c r="C173">
        <v>13019</v>
      </c>
      <c r="D173" t="s">
        <v>175</v>
      </c>
      <c r="E173" s="22">
        <v>365077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365077</v>
      </c>
      <c r="L173" s="23">
        <v>6.8441170814095728E-5</v>
      </c>
      <c r="M173" s="22">
        <v>793.81197192606237</v>
      </c>
      <c r="N173" s="22">
        <v>0</v>
      </c>
      <c r="O173" s="22">
        <v>794</v>
      </c>
      <c r="P173" s="4"/>
    </row>
    <row r="174" spans="1:16" x14ac:dyDescent="0.35">
      <c r="A174" s="21">
        <v>173</v>
      </c>
      <c r="B174">
        <v>248</v>
      </c>
      <c r="C174">
        <v>13021</v>
      </c>
      <c r="D174" t="s">
        <v>176</v>
      </c>
      <c r="E174" s="22">
        <v>99184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99184</v>
      </c>
      <c r="L174" s="23">
        <v>1.8594074910293638E-5</v>
      </c>
      <c r="M174" s="22">
        <v>215.66257700023436</v>
      </c>
      <c r="N174" s="22">
        <v>0</v>
      </c>
      <c r="O174" s="22">
        <v>216</v>
      </c>
      <c r="P174" s="4"/>
    </row>
    <row r="175" spans="1:16" x14ac:dyDescent="0.35">
      <c r="A175" s="21">
        <v>174</v>
      </c>
      <c r="B175">
        <v>473</v>
      </c>
      <c r="C175">
        <v>13026</v>
      </c>
      <c r="D175" t="s">
        <v>177</v>
      </c>
      <c r="E175" s="22">
        <v>7171025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7171025</v>
      </c>
      <c r="L175" s="23">
        <v>1.3443557028713143E-3</v>
      </c>
      <c r="M175" s="22">
        <v>15592.451718352815</v>
      </c>
      <c r="N175" s="22">
        <v>0</v>
      </c>
      <c r="O175" s="22">
        <v>15592</v>
      </c>
      <c r="P175" s="4"/>
    </row>
    <row r="176" spans="1:16" x14ac:dyDescent="0.35">
      <c r="A176" s="21">
        <v>175</v>
      </c>
      <c r="B176" s="25">
        <v>31</v>
      </c>
      <c r="C176" s="25">
        <v>13027</v>
      </c>
      <c r="D176" s="25" t="s">
        <v>178</v>
      </c>
      <c r="E176" s="22">
        <v>250727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250727</v>
      </c>
      <c r="L176" s="23">
        <v>4.7003918172620512E-5</v>
      </c>
      <c r="M176" s="22">
        <v>545.17292046638329</v>
      </c>
      <c r="N176" s="22">
        <v>0</v>
      </c>
      <c r="O176" s="22">
        <v>545</v>
      </c>
      <c r="P176" s="4"/>
    </row>
    <row r="177" spans="1:16" x14ac:dyDescent="0.35">
      <c r="A177" s="21">
        <v>176</v>
      </c>
      <c r="B177">
        <v>291</v>
      </c>
      <c r="C177">
        <v>13045</v>
      </c>
      <c r="D177" t="s">
        <v>179</v>
      </c>
      <c r="E177" s="22">
        <v>118156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118156</v>
      </c>
      <c r="L177" s="23">
        <v>2.2150765396643156E-5</v>
      </c>
      <c r="M177" s="22">
        <v>256.91469841949998</v>
      </c>
      <c r="N177" s="22">
        <v>0</v>
      </c>
      <c r="O177" s="22">
        <v>257</v>
      </c>
      <c r="P177" s="4"/>
    </row>
    <row r="178" spans="1:16" x14ac:dyDescent="0.35">
      <c r="A178" s="21">
        <v>177</v>
      </c>
      <c r="B178">
        <v>783</v>
      </c>
      <c r="C178">
        <v>13056</v>
      </c>
      <c r="D178" t="s">
        <v>180</v>
      </c>
      <c r="E178" s="22">
        <v>2214288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2214288</v>
      </c>
      <c r="L178" s="23">
        <v>4.151136972189494E-4</v>
      </c>
      <c r="M178" s="22">
        <v>4814.6783382470448</v>
      </c>
      <c r="N178" s="22">
        <v>0</v>
      </c>
      <c r="O178" s="22">
        <v>4815</v>
      </c>
      <c r="P178" s="4"/>
    </row>
    <row r="179" spans="1:16" x14ac:dyDescent="0.35">
      <c r="A179" s="21">
        <v>178</v>
      </c>
      <c r="B179">
        <v>31</v>
      </c>
      <c r="C179">
        <v>13070</v>
      </c>
      <c r="D179" t="s">
        <v>181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3">
        <v>0</v>
      </c>
      <c r="M179" s="22">
        <v>100</v>
      </c>
      <c r="N179" s="22">
        <v>0</v>
      </c>
      <c r="O179" s="22">
        <v>100</v>
      </c>
      <c r="P179" s="4"/>
    </row>
    <row r="180" spans="1:16" x14ac:dyDescent="0.35">
      <c r="A180" s="21">
        <v>179</v>
      </c>
      <c r="B180">
        <v>963</v>
      </c>
      <c r="C180">
        <v>13072</v>
      </c>
      <c r="D180" t="s">
        <v>182</v>
      </c>
      <c r="E180" s="22">
        <v>6963512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6963512</v>
      </c>
      <c r="L180" s="23">
        <v>1.3054531352509342E-3</v>
      </c>
      <c r="M180" s="22">
        <v>15141.241963341425</v>
      </c>
      <c r="N180" s="22">
        <v>0</v>
      </c>
      <c r="O180" s="22">
        <v>15141</v>
      </c>
      <c r="P180" s="4"/>
    </row>
    <row r="181" spans="1:16" x14ac:dyDescent="0.35">
      <c r="A181" s="21">
        <v>180</v>
      </c>
      <c r="B181">
        <v>2498</v>
      </c>
      <c r="C181">
        <v>13083</v>
      </c>
      <c r="D181" t="s">
        <v>183</v>
      </c>
      <c r="E181" s="22">
        <v>5377561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5377561</v>
      </c>
      <c r="L181" s="23">
        <v>1.0081340949011288E-3</v>
      </c>
      <c r="M181" s="22">
        <v>11692.799879375274</v>
      </c>
      <c r="N181" s="22">
        <v>0</v>
      </c>
      <c r="O181" s="22">
        <v>11693</v>
      </c>
      <c r="P181" s="4"/>
    </row>
    <row r="182" spans="1:16" x14ac:dyDescent="0.35">
      <c r="A182" s="21">
        <v>181</v>
      </c>
      <c r="B182">
        <v>280</v>
      </c>
      <c r="C182">
        <v>13110</v>
      </c>
      <c r="D182" t="s">
        <v>184</v>
      </c>
      <c r="E182" s="22">
        <v>1173125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1173125</v>
      </c>
      <c r="L182" s="23">
        <v>2.1992634022763977E-4</v>
      </c>
      <c r="M182" s="22">
        <v>2550.8061849028063</v>
      </c>
      <c r="N182" s="22">
        <v>0</v>
      </c>
      <c r="O182" s="22">
        <v>2551</v>
      </c>
      <c r="P182" s="4"/>
    </row>
    <row r="183" spans="1:16" x14ac:dyDescent="0.35">
      <c r="A183" s="21">
        <v>182</v>
      </c>
      <c r="B183">
        <v>169</v>
      </c>
      <c r="C183">
        <v>13137</v>
      </c>
      <c r="D183" t="s">
        <v>185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3">
        <v>0</v>
      </c>
      <c r="M183" s="22">
        <v>100</v>
      </c>
      <c r="N183" s="22">
        <v>0</v>
      </c>
      <c r="O183" s="22">
        <v>100</v>
      </c>
      <c r="P183" s="4"/>
    </row>
    <row r="184" spans="1:16" x14ac:dyDescent="0.35">
      <c r="A184" s="21">
        <v>183</v>
      </c>
      <c r="B184">
        <v>88</v>
      </c>
      <c r="C184">
        <v>13147</v>
      </c>
      <c r="D184" t="s">
        <v>186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3">
        <v>0</v>
      </c>
      <c r="M184" s="22">
        <v>100</v>
      </c>
      <c r="N184" s="22">
        <v>0</v>
      </c>
      <c r="O184" s="22">
        <v>100</v>
      </c>
      <c r="P184" s="4"/>
    </row>
    <row r="185" spans="1:16" x14ac:dyDescent="0.35">
      <c r="A185" s="21">
        <v>184</v>
      </c>
      <c r="B185">
        <v>2658</v>
      </c>
      <c r="C185">
        <v>13183</v>
      </c>
      <c r="D185" t="s">
        <v>187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3">
        <v>0</v>
      </c>
      <c r="M185" s="22">
        <v>100</v>
      </c>
      <c r="N185" s="22">
        <v>0</v>
      </c>
      <c r="O185" s="22">
        <v>100</v>
      </c>
      <c r="P185" s="4"/>
    </row>
    <row r="186" spans="1:16" x14ac:dyDescent="0.35">
      <c r="A186" s="21">
        <v>185</v>
      </c>
      <c r="B186">
        <v>218</v>
      </c>
      <c r="C186">
        <v>13188</v>
      </c>
      <c r="D186" t="s">
        <v>188</v>
      </c>
      <c r="E186" s="22">
        <v>903376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903376</v>
      </c>
      <c r="L186" s="23">
        <v>1.6935635804324713E-4</v>
      </c>
      <c r="M186" s="22">
        <v>1964.272424586261</v>
      </c>
      <c r="N186" s="22">
        <v>0</v>
      </c>
      <c r="O186" s="22">
        <v>1964</v>
      </c>
      <c r="P186" s="4"/>
    </row>
    <row r="187" spans="1:16" x14ac:dyDescent="0.35">
      <c r="A187" s="21">
        <v>186</v>
      </c>
      <c r="B187">
        <v>12</v>
      </c>
      <c r="C187">
        <v>13196</v>
      </c>
      <c r="D187" t="s">
        <v>189</v>
      </c>
      <c r="E187" s="22">
        <v>17868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17868</v>
      </c>
      <c r="L187" s="23">
        <v>3.349723045018619E-6</v>
      </c>
      <c r="M187" s="22">
        <v>100</v>
      </c>
      <c r="N187" s="22">
        <v>0</v>
      </c>
      <c r="O187" s="22">
        <v>100</v>
      </c>
      <c r="P187" s="4"/>
    </row>
    <row r="188" spans="1:16" x14ac:dyDescent="0.35">
      <c r="A188" s="21">
        <v>187</v>
      </c>
      <c r="B188"/>
      <c r="C188">
        <v>13203</v>
      </c>
      <c r="D188" t="s">
        <v>190</v>
      </c>
      <c r="E188" s="22">
        <v>521596033</v>
      </c>
      <c r="F188" s="22">
        <v>0</v>
      </c>
      <c r="G188" s="22">
        <v>0</v>
      </c>
      <c r="H188" s="22">
        <v>0</v>
      </c>
      <c r="I188" s="22">
        <v>521596033</v>
      </c>
      <c r="J188" s="22">
        <v>0</v>
      </c>
      <c r="K188" s="22">
        <v>0</v>
      </c>
      <c r="L188" s="23">
        <v>0</v>
      </c>
      <c r="M188" s="22">
        <v>100</v>
      </c>
      <c r="N188" s="22">
        <v>0</v>
      </c>
      <c r="O188" s="22">
        <v>100</v>
      </c>
      <c r="P188" s="4"/>
    </row>
    <row r="189" spans="1:16" x14ac:dyDescent="0.35">
      <c r="A189" s="21">
        <v>188</v>
      </c>
      <c r="B189">
        <v>158</v>
      </c>
      <c r="C189">
        <v>13269</v>
      </c>
      <c r="D189" t="s">
        <v>191</v>
      </c>
      <c r="E189" s="22">
        <v>160631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160631</v>
      </c>
      <c r="L189" s="23">
        <v>3.0113575243137776E-5</v>
      </c>
      <c r="M189" s="22">
        <v>349.27100546584774</v>
      </c>
      <c r="N189" s="22">
        <v>0</v>
      </c>
      <c r="O189" s="22">
        <v>349</v>
      </c>
      <c r="P189" s="4"/>
    </row>
    <row r="190" spans="1:16" x14ac:dyDescent="0.35">
      <c r="A190" s="21">
        <v>189</v>
      </c>
      <c r="B190">
        <v>225</v>
      </c>
      <c r="C190">
        <v>13285</v>
      </c>
      <c r="D190" t="s">
        <v>192</v>
      </c>
      <c r="E190" s="22">
        <v>3250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3250</v>
      </c>
      <c r="L190" s="23">
        <v>6.0927915246868769E-7</v>
      </c>
      <c r="M190" s="22">
        <v>100</v>
      </c>
      <c r="N190" s="22">
        <v>0</v>
      </c>
      <c r="O190" s="22">
        <v>100</v>
      </c>
      <c r="P190" s="4"/>
    </row>
    <row r="191" spans="1:16" x14ac:dyDescent="0.35">
      <c r="A191" s="21">
        <v>190</v>
      </c>
      <c r="B191" s="26"/>
      <c r="C191" s="26">
        <v>13293</v>
      </c>
      <c r="D191" s="26" t="s">
        <v>1209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3">
        <v>0</v>
      </c>
      <c r="M191" s="22">
        <v>100</v>
      </c>
      <c r="N191" s="22">
        <v>0</v>
      </c>
      <c r="O191" s="22">
        <v>100</v>
      </c>
      <c r="P191" s="4"/>
    </row>
    <row r="192" spans="1:16" x14ac:dyDescent="0.35">
      <c r="A192" s="21">
        <v>191</v>
      </c>
      <c r="B192">
        <v>291</v>
      </c>
      <c r="C192">
        <v>13331</v>
      </c>
      <c r="D192" t="s">
        <v>193</v>
      </c>
      <c r="E192" s="22">
        <v>5000278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5000278</v>
      </c>
      <c r="L192" s="23">
        <v>9.3740465906086911E-4</v>
      </c>
      <c r="M192" s="22">
        <v>10872.447564098824</v>
      </c>
      <c r="N192" s="22">
        <v>0</v>
      </c>
      <c r="O192" s="22">
        <v>10872</v>
      </c>
      <c r="P192" s="4"/>
    </row>
    <row r="193" spans="1:16" x14ac:dyDescent="0.35">
      <c r="A193" s="21">
        <v>192</v>
      </c>
      <c r="B193"/>
      <c r="C193">
        <v>13374</v>
      </c>
      <c r="D193" t="s">
        <v>194</v>
      </c>
      <c r="E193" s="22">
        <v>175160</v>
      </c>
      <c r="F193" s="22">
        <v>11346</v>
      </c>
      <c r="G193" s="22">
        <v>0</v>
      </c>
      <c r="H193" s="22">
        <v>0</v>
      </c>
      <c r="I193" s="22">
        <v>0</v>
      </c>
      <c r="J193" s="22">
        <v>0</v>
      </c>
      <c r="K193" s="22">
        <v>163814</v>
      </c>
      <c r="L193" s="23">
        <v>3.0710293871540189E-5</v>
      </c>
      <c r="M193" s="22">
        <v>356.19202077670184</v>
      </c>
      <c r="N193" s="22">
        <v>0</v>
      </c>
      <c r="O193" s="22">
        <v>356</v>
      </c>
      <c r="P193" s="4"/>
    </row>
    <row r="194" spans="1:16" x14ac:dyDescent="0.35">
      <c r="A194" s="21">
        <v>193</v>
      </c>
      <c r="B194"/>
      <c r="C194">
        <v>13528</v>
      </c>
      <c r="D194" t="s">
        <v>195</v>
      </c>
      <c r="E194" s="22">
        <v>901385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901385</v>
      </c>
      <c r="L194" s="23">
        <v>1.6898310426091942E-4</v>
      </c>
      <c r="M194" s="22">
        <v>1959.9432566679732</v>
      </c>
      <c r="N194" s="22">
        <v>0</v>
      </c>
      <c r="O194" s="22">
        <v>1960</v>
      </c>
      <c r="P194" s="4"/>
    </row>
    <row r="195" spans="1:16" x14ac:dyDescent="0.35">
      <c r="A195" s="21">
        <v>194</v>
      </c>
      <c r="B195">
        <v>4694</v>
      </c>
      <c r="C195">
        <v>13634</v>
      </c>
      <c r="D195" t="s">
        <v>196</v>
      </c>
      <c r="E195" s="22">
        <v>2947824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2947824</v>
      </c>
      <c r="L195" s="23">
        <v>5.5263006410672516E-4</v>
      </c>
      <c r="M195" s="22">
        <v>6409.655996764991</v>
      </c>
      <c r="N195" s="22">
        <v>0</v>
      </c>
      <c r="O195" s="22">
        <v>6410</v>
      </c>
      <c r="P195" s="4"/>
    </row>
    <row r="196" spans="1:16" x14ac:dyDescent="0.35">
      <c r="A196" s="21">
        <v>195</v>
      </c>
      <c r="B196">
        <v>4763</v>
      </c>
      <c r="C196">
        <v>13646</v>
      </c>
      <c r="D196" t="s">
        <v>197</v>
      </c>
      <c r="E196" s="22">
        <v>2571458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2571458</v>
      </c>
      <c r="L196" s="23">
        <v>4.8207253872271591E-4</v>
      </c>
      <c r="M196" s="22">
        <v>5591.2975775111772</v>
      </c>
      <c r="N196" s="22">
        <v>0</v>
      </c>
      <c r="O196" s="22">
        <v>5591</v>
      </c>
      <c r="P196" s="4"/>
    </row>
    <row r="197" spans="1:16" x14ac:dyDescent="0.35">
      <c r="A197" s="21">
        <v>196</v>
      </c>
      <c r="B197"/>
      <c r="C197">
        <v>13668</v>
      </c>
      <c r="D197" t="s">
        <v>198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3">
        <v>0</v>
      </c>
      <c r="M197" s="22">
        <v>100</v>
      </c>
      <c r="N197" s="22">
        <v>0</v>
      </c>
      <c r="O197" s="22">
        <v>100</v>
      </c>
      <c r="P197" s="4"/>
    </row>
    <row r="198" spans="1:16" x14ac:dyDescent="0.35">
      <c r="A198" s="21">
        <v>197</v>
      </c>
      <c r="B198"/>
      <c r="C198">
        <v>13688</v>
      </c>
      <c r="D198" t="s">
        <v>199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3">
        <v>0</v>
      </c>
      <c r="M198" s="22">
        <v>100</v>
      </c>
      <c r="N198" s="22">
        <v>0</v>
      </c>
      <c r="O198" s="22">
        <v>100</v>
      </c>
      <c r="P198" s="4"/>
    </row>
    <row r="199" spans="1:16" x14ac:dyDescent="0.35">
      <c r="A199" s="21">
        <v>198</v>
      </c>
      <c r="B199">
        <v>250</v>
      </c>
      <c r="C199">
        <v>13692</v>
      </c>
      <c r="D199" t="s">
        <v>200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3">
        <v>0</v>
      </c>
      <c r="M199" s="22">
        <v>100</v>
      </c>
      <c r="N199" s="22">
        <v>0</v>
      </c>
      <c r="O199" s="22">
        <v>100</v>
      </c>
      <c r="P199" s="4"/>
    </row>
    <row r="200" spans="1:16" x14ac:dyDescent="0.35">
      <c r="A200" s="21">
        <v>199</v>
      </c>
      <c r="B200">
        <v>4988</v>
      </c>
      <c r="C200">
        <v>13694</v>
      </c>
      <c r="D200" t="s">
        <v>201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3">
        <v>0</v>
      </c>
      <c r="M200" s="22">
        <v>100</v>
      </c>
      <c r="N200" s="22">
        <v>0</v>
      </c>
      <c r="O200" s="22">
        <v>100</v>
      </c>
      <c r="P200" s="4"/>
    </row>
    <row r="201" spans="1:16" x14ac:dyDescent="0.35">
      <c r="A201" s="21">
        <v>200</v>
      </c>
      <c r="B201">
        <v>4760</v>
      </c>
      <c r="C201">
        <v>13695</v>
      </c>
      <c r="D201" t="s">
        <v>202</v>
      </c>
      <c r="E201" s="22">
        <v>3032416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3032416</v>
      </c>
      <c r="L201" s="23">
        <v>5.6848856935768862E-4</v>
      </c>
      <c r="M201" s="22">
        <v>6593.5901868924693</v>
      </c>
      <c r="N201" s="22">
        <v>0</v>
      </c>
      <c r="O201" s="22">
        <v>6594</v>
      </c>
      <c r="P201" s="4"/>
    </row>
    <row r="202" spans="1:16" x14ac:dyDescent="0.35">
      <c r="A202" s="21">
        <v>201</v>
      </c>
      <c r="B202">
        <v>473</v>
      </c>
      <c r="C202">
        <v>13703</v>
      </c>
      <c r="D202" t="s">
        <v>203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3">
        <v>0</v>
      </c>
      <c r="M202" s="22">
        <v>100</v>
      </c>
      <c r="N202" s="22">
        <v>0</v>
      </c>
      <c r="O202" s="22">
        <v>100</v>
      </c>
      <c r="P202" s="4"/>
    </row>
    <row r="203" spans="1:16" x14ac:dyDescent="0.35">
      <c r="A203" s="21">
        <v>202</v>
      </c>
      <c r="B203">
        <v>144</v>
      </c>
      <c r="C203">
        <v>13706</v>
      </c>
      <c r="D203" t="s">
        <v>204</v>
      </c>
      <c r="E203" s="22">
        <v>230023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230023</v>
      </c>
      <c r="L203" s="23">
        <v>4.3122528765632291E-5</v>
      </c>
      <c r="M203" s="22">
        <v>500.15479260087216</v>
      </c>
      <c r="N203" s="22">
        <v>0</v>
      </c>
      <c r="O203" s="22">
        <v>500</v>
      </c>
      <c r="P203" s="4"/>
    </row>
    <row r="204" spans="1:16" x14ac:dyDescent="0.35">
      <c r="A204" s="21">
        <v>203</v>
      </c>
      <c r="B204">
        <v>775</v>
      </c>
      <c r="C204">
        <v>13714</v>
      </c>
      <c r="D204" t="s">
        <v>205</v>
      </c>
      <c r="E204" s="22">
        <v>166469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166469</v>
      </c>
      <c r="L204" s="23">
        <v>3.1208028071479992E-5</v>
      </c>
      <c r="M204" s="22">
        <v>361.96496945729166</v>
      </c>
      <c r="N204" s="22">
        <v>0</v>
      </c>
      <c r="O204" s="22">
        <v>362</v>
      </c>
      <c r="P204" s="4"/>
    </row>
    <row r="205" spans="1:16" x14ac:dyDescent="0.35">
      <c r="A205" s="21">
        <v>204</v>
      </c>
      <c r="B205">
        <v>1316</v>
      </c>
      <c r="C205">
        <v>13722</v>
      </c>
      <c r="D205" t="s">
        <v>206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3">
        <v>0</v>
      </c>
      <c r="M205" s="22">
        <v>100</v>
      </c>
      <c r="N205" s="22">
        <v>0</v>
      </c>
      <c r="O205" s="22">
        <v>100</v>
      </c>
      <c r="P205" s="4"/>
    </row>
    <row r="206" spans="1:16" x14ac:dyDescent="0.35">
      <c r="A206" s="21">
        <v>205</v>
      </c>
      <c r="B206">
        <v>408</v>
      </c>
      <c r="C206">
        <v>13803</v>
      </c>
      <c r="D206" t="s">
        <v>207</v>
      </c>
      <c r="E206" s="22">
        <v>19613371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19613371</v>
      </c>
      <c r="L206" s="23">
        <v>3.6769286338258268E-3</v>
      </c>
      <c r="M206" s="22">
        <v>42646.698394112595</v>
      </c>
      <c r="N206" s="22">
        <v>0</v>
      </c>
      <c r="O206" s="22">
        <v>42647</v>
      </c>
      <c r="P206" s="4"/>
    </row>
    <row r="207" spans="1:16" x14ac:dyDescent="0.35">
      <c r="A207" s="21">
        <v>206</v>
      </c>
      <c r="B207">
        <v>569</v>
      </c>
      <c r="C207">
        <v>13897</v>
      </c>
      <c r="D207" t="s">
        <v>208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3">
        <v>0</v>
      </c>
      <c r="M207" s="22">
        <v>100</v>
      </c>
      <c r="N207" s="22">
        <v>0</v>
      </c>
      <c r="O207" s="22">
        <v>100</v>
      </c>
      <c r="P207" s="4"/>
    </row>
    <row r="208" spans="1:16" x14ac:dyDescent="0.35">
      <c r="A208" s="21">
        <v>207</v>
      </c>
      <c r="B208">
        <v>2538</v>
      </c>
      <c r="C208">
        <v>13900</v>
      </c>
      <c r="D208" t="s">
        <v>209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3">
        <v>0</v>
      </c>
      <c r="M208" s="22">
        <v>100</v>
      </c>
      <c r="N208" s="22">
        <v>0</v>
      </c>
      <c r="O208" s="22">
        <v>100</v>
      </c>
      <c r="P208" s="4"/>
    </row>
    <row r="209" spans="1:16" x14ac:dyDescent="0.35">
      <c r="A209" s="21">
        <v>208</v>
      </c>
      <c r="B209">
        <v>473</v>
      </c>
      <c r="C209">
        <v>13927</v>
      </c>
      <c r="D209" t="s">
        <v>210</v>
      </c>
      <c r="E209" s="22">
        <v>10397897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10397897</v>
      </c>
      <c r="L209" s="23">
        <v>1.9492990374205264E-3</v>
      </c>
      <c r="M209" s="22">
        <v>22608.860929212431</v>
      </c>
      <c r="N209" s="22">
        <v>0</v>
      </c>
      <c r="O209" s="22">
        <v>22609</v>
      </c>
      <c r="P209" s="4"/>
    </row>
    <row r="210" spans="1:16" x14ac:dyDescent="0.35">
      <c r="A210" s="21">
        <v>209</v>
      </c>
      <c r="B210">
        <v>7</v>
      </c>
      <c r="C210">
        <v>13935</v>
      </c>
      <c r="D210" t="s">
        <v>211</v>
      </c>
      <c r="E210" s="22">
        <v>4419898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4419898</v>
      </c>
      <c r="L210" s="23">
        <v>8.2860052536555312E-4</v>
      </c>
      <c r="M210" s="22">
        <v>9610.4875056277397</v>
      </c>
      <c r="N210" s="22">
        <v>0</v>
      </c>
      <c r="O210" s="22">
        <v>9610</v>
      </c>
      <c r="P210" s="4"/>
    </row>
    <row r="211" spans="1:16" x14ac:dyDescent="0.35">
      <c r="A211" s="21">
        <v>210</v>
      </c>
      <c r="B211">
        <v>144</v>
      </c>
      <c r="C211">
        <v>13943</v>
      </c>
      <c r="D211" t="s">
        <v>212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3">
        <v>0</v>
      </c>
      <c r="M211" s="22">
        <v>100</v>
      </c>
      <c r="N211" s="22">
        <v>0</v>
      </c>
      <c r="O211" s="22">
        <v>100</v>
      </c>
      <c r="P211" s="4"/>
    </row>
    <row r="212" spans="1:16" x14ac:dyDescent="0.35">
      <c r="A212" s="21">
        <v>211</v>
      </c>
      <c r="B212">
        <v>169</v>
      </c>
      <c r="C212">
        <v>13978</v>
      </c>
      <c r="D212" t="s">
        <v>213</v>
      </c>
      <c r="E212" s="22">
        <v>975710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975710</v>
      </c>
      <c r="L212" s="23">
        <v>1.8291684980160716E-4</v>
      </c>
      <c r="M212" s="22">
        <v>2121.5532041952197</v>
      </c>
      <c r="N212" s="22">
        <v>0</v>
      </c>
      <c r="O212" s="22">
        <v>2122</v>
      </c>
      <c r="P212" s="4"/>
    </row>
    <row r="213" spans="1:16" x14ac:dyDescent="0.35">
      <c r="A213" s="21">
        <v>212</v>
      </c>
      <c r="B213">
        <v>1309</v>
      </c>
      <c r="C213">
        <v>13986</v>
      </c>
      <c r="D213" t="s">
        <v>1210</v>
      </c>
      <c r="E213" s="22">
        <v>8661464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8661464</v>
      </c>
      <c r="L213" s="23">
        <v>1.6237690600178615E-3</v>
      </c>
      <c r="M213" s="22">
        <v>18833.215506883753</v>
      </c>
      <c r="N213" s="22">
        <v>0</v>
      </c>
      <c r="O213" s="22">
        <v>18833</v>
      </c>
      <c r="P213" s="4"/>
    </row>
    <row r="214" spans="1:16" x14ac:dyDescent="0.35">
      <c r="A214" s="21">
        <v>213</v>
      </c>
      <c r="B214">
        <v>201</v>
      </c>
      <c r="C214">
        <v>13998</v>
      </c>
      <c r="D214" t="s">
        <v>214</v>
      </c>
      <c r="E214" s="22">
        <v>268321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268321</v>
      </c>
      <c r="L214" s="23">
        <v>5.0302274298323307E-5</v>
      </c>
      <c r="M214" s="22">
        <v>583.42876193014888</v>
      </c>
      <c r="N214" s="22">
        <v>0</v>
      </c>
      <c r="O214" s="22">
        <v>583</v>
      </c>
      <c r="P214" s="4"/>
    </row>
    <row r="215" spans="1:16" x14ac:dyDescent="0.35">
      <c r="A215" s="21">
        <v>214</v>
      </c>
      <c r="B215">
        <v>4912</v>
      </c>
      <c r="C215">
        <v>14003</v>
      </c>
      <c r="D215" t="s">
        <v>215</v>
      </c>
      <c r="E215" s="22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3">
        <v>0</v>
      </c>
      <c r="M215" s="22">
        <v>100</v>
      </c>
      <c r="N215" s="22">
        <v>0</v>
      </c>
      <c r="O215" s="22">
        <v>100</v>
      </c>
      <c r="P215" s="4"/>
    </row>
    <row r="216" spans="1:16" x14ac:dyDescent="0.35">
      <c r="A216" s="21">
        <v>215</v>
      </c>
      <c r="B216">
        <v>4724</v>
      </c>
      <c r="C216">
        <v>14027</v>
      </c>
      <c r="D216" t="s">
        <v>216</v>
      </c>
      <c r="E216" s="22">
        <v>376882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376882</v>
      </c>
      <c r="L216" s="23">
        <v>7.0654260166370453E-5</v>
      </c>
      <c r="M216" s="22">
        <v>819.4803934606623</v>
      </c>
      <c r="N216" s="22">
        <v>0</v>
      </c>
      <c r="O216" s="22">
        <v>819</v>
      </c>
      <c r="P216" s="4"/>
    </row>
    <row r="217" spans="1:16" x14ac:dyDescent="0.35">
      <c r="A217" s="21">
        <v>216</v>
      </c>
      <c r="B217">
        <v>671</v>
      </c>
      <c r="C217">
        <v>14078</v>
      </c>
      <c r="D217" t="s">
        <v>217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3">
        <v>0</v>
      </c>
      <c r="M217" s="22">
        <v>100</v>
      </c>
      <c r="N217" s="22">
        <v>0</v>
      </c>
      <c r="O217" s="22">
        <v>100</v>
      </c>
      <c r="P217" s="4"/>
    </row>
    <row r="218" spans="1:16" x14ac:dyDescent="0.35">
      <c r="A218" s="21">
        <v>217</v>
      </c>
      <c r="B218">
        <v>234</v>
      </c>
      <c r="C218">
        <v>14095</v>
      </c>
      <c r="D218" t="s">
        <v>218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3">
        <v>0</v>
      </c>
      <c r="M218" s="22">
        <v>100</v>
      </c>
      <c r="N218" s="22">
        <v>0</v>
      </c>
      <c r="O218" s="22">
        <v>100</v>
      </c>
      <c r="P218" s="4"/>
    </row>
    <row r="219" spans="1:16" x14ac:dyDescent="0.35">
      <c r="A219" s="21">
        <v>218</v>
      </c>
      <c r="B219">
        <v>31</v>
      </c>
      <c r="C219">
        <v>14137</v>
      </c>
      <c r="D219" t="s">
        <v>219</v>
      </c>
      <c r="E219" s="22">
        <v>15879168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15879168</v>
      </c>
      <c r="L219" s="23">
        <v>2.9768756987532019E-3</v>
      </c>
      <c r="M219" s="22">
        <v>34527.164577952666</v>
      </c>
      <c r="N219" s="22">
        <v>0</v>
      </c>
      <c r="O219" s="22">
        <v>34527</v>
      </c>
      <c r="P219" s="4"/>
    </row>
    <row r="220" spans="1:16" x14ac:dyDescent="0.35">
      <c r="A220" s="21">
        <v>219</v>
      </c>
      <c r="B220">
        <v>31</v>
      </c>
      <c r="C220">
        <v>14138</v>
      </c>
      <c r="D220" t="s">
        <v>220</v>
      </c>
      <c r="E220" s="22">
        <v>53392729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53392729</v>
      </c>
      <c r="L220" s="23">
        <v>1.0009562053264715E-2</v>
      </c>
      <c r="M220" s="22">
        <v>116095.47436295316</v>
      </c>
      <c r="N220" s="22">
        <v>0</v>
      </c>
      <c r="O220" s="22">
        <v>116095</v>
      </c>
      <c r="P220" s="4"/>
    </row>
    <row r="221" spans="1:16" x14ac:dyDescent="0.35">
      <c r="A221" s="21">
        <v>220</v>
      </c>
      <c r="B221">
        <v>31</v>
      </c>
      <c r="C221">
        <v>14139</v>
      </c>
      <c r="D221" t="s">
        <v>221</v>
      </c>
      <c r="E221" s="22">
        <v>25454503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25454503</v>
      </c>
      <c r="L221" s="23">
        <v>4.7719686198005136E-3</v>
      </c>
      <c r="M221" s="22">
        <v>55347.472508067804</v>
      </c>
      <c r="N221" s="22">
        <v>0</v>
      </c>
      <c r="O221" s="22">
        <v>55347</v>
      </c>
      <c r="P221" s="4"/>
    </row>
    <row r="222" spans="1:16" x14ac:dyDescent="0.35">
      <c r="A222" s="21">
        <v>221</v>
      </c>
      <c r="B222">
        <v>1332</v>
      </c>
      <c r="C222">
        <v>14164</v>
      </c>
      <c r="D222" t="s">
        <v>222</v>
      </c>
      <c r="E222" s="22">
        <v>805106</v>
      </c>
      <c r="F222" s="22">
        <v>83178</v>
      </c>
      <c r="G222" s="22">
        <v>0</v>
      </c>
      <c r="H222" s="22">
        <v>0</v>
      </c>
      <c r="I222" s="22">
        <v>0</v>
      </c>
      <c r="J222" s="22">
        <v>0</v>
      </c>
      <c r="K222" s="22">
        <v>721928</v>
      </c>
      <c r="L222" s="23">
        <v>1.3534020922566608E-4</v>
      </c>
      <c r="M222" s="22">
        <v>1569.7375876010767</v>
      </c>
      <c r="N222" s="22">
        <v>0</v>
      </c>
      <c r="O222" s="22">
        <v>1570</v>
      </c>
      <c r="P222" s="4"/>
    </row>
    <row r="223" spans="1:16" x14ac:dyDescent="0.35">
      <c r="A223" s="21">
        <v>222</v>
      </c>
      <c r="B223"/>
      <c r="C223">
        <v>14184</v>
      </c>
      <c r="D223" t="s">
        <v>223</v>
      </c>
      <c r="E223" s="22">
        <v>5268783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5268783</v>
      </c>
      <c r="L223" s="23">
        <v>9.8774142793274771E-4</v>
      </c>
      <c r="M223" s="22">
        <v>11456.276409854672</v>
      </c>
      <c r="N223" s="22">
        <v>0</v>
      </c>
      <c r="O223" s="22">
        <v>11456</v>
      </c>
      <c r="P223" s="4"/>
    </row>
    <row r="224" spans="1:16" x14ac:dyDescent="0.35">
      <c r="A224" s="21">
        <v>223</v>
      </c>
      <c r="B224">
        <v>4904</v>
      </c>
      <c r="C224">
        <v>14190</v>
      </c>
      <c r="D224" t="s">
        <v>224</v>
      </c>
      <c r="E224" s="22">
        <v>35623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35623</v>
      </c>
      <c r="L224" s="23">
        <v>6.6782619225821732E-6</v>
      </c>
      <c r="M224" s="22">
        <v>100</v>
      </c>
      <c r="N224" s="22">
        <v>0</v>
      </c>
      <c r="O224" s="22">
        <v>100</v>
      </c>
      <c r="P224" s="4"/>
    </row>
    <row r="225" spans="1:16" x14ac:dyDescent="0.35">
      <c r="A225" s="21">
        <v>224</v>
      </c>
      <c r="B225">
        <v>787</v>
      </c>
      <c r="C225">
        <v>14192</v>
      </c>
      <c r="D225" t="s">
        <v>225</v>
      </c>
      <c r="E225" s="22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3">
        <v>0</v>
      </c>
      <c r="M225" s="22">
        <v>100</v>
      </c>
      <c r="N225" s="22">
        <v>0</v>
      </c>
      <c r="O225" s="22">
        <v>100</v>
      </c>
      <c r="P225" s="4"/>
    </row>
    <row r="226" spans="1:16" x14ac:dyDescent="0.35">
      <c r="A226" s="21">
        <v>225</v>
      </c>
      <c r="B226">
        <v>1295</v>
      </c>
      <c r="C226">
        <v>14226</v>
      </c>
      <c r="D226" t="s">
        <v>226</v>
      </c>
      <c r="E226" s="22">
        <v>481530371</v>
      </c>
      <c r="F226" s="22">
        <v>0</v>
      </c>
      <c r="G226" s="22">
        <v>0</v>
      </c>
      <c r="H226" s="22">
        <v>0</v>
      </c>
      <c r="I226" s="22">
        <v>481530371</v>
      </c>
      <c r="J226" s="22">
        <v>0</v>
      </c>
      <c r="K226" s="22">
        <v>0</v>
      </c>
      <c r="L226" s="23">
        <v>0</v>
      </c>
      <c r="M226" s="22">
        <v>100</v>
      </c>
      <c r="N226" s="22">
        <v>0</v>
      </c>
      <c r="O226" s="22">
        <v>100</v>
      </c>
      <c r="P226" s="4"/>
    </row>
    <row r="227" spans="1:16" x14ac:dyDescent="0.35">
      <c r="A227" s="21">
        <v>226</v>
      </c>
      <c r="B227"/>
      <c r="C227">
        <v>14240</v>
      </c>
      <c r="D227" t="s">
        <v>227</v>
      </c>
      <c r="E227" s="22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3">
        <v>0</v>
      </c>
      <c r="M227" s="22">
        <v>100</v>
      </c>
      <c r="N227" s="22">
        <v>0</v>
      </c>
      <c r="O227" s="22">
        <v>100</v>
      </c>
      <c r="P227" s="4"/>
    </row>
    <row r="228" spans="1:16" x14ac:dyDescent="0.35">
      <c r="A228" s="21">
        <v>227</v>
      </c>
      <c r="B228">
        <v>246</v>
      </c>
      <c r="C228">
        <v>14265</v>
      </c>
      <c r="D228" t="s">
        <v>1211</v>
      </c>
      <c r="E228" s="22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3">
        <v>0</v>
      </c>
      <c r="M228" s="22">
        <v>100</v>
      </c>
      <c r="N228" s="22">
        <v>0</v>
      </c>
      <c r="O228" s="22">
        <v>100</v>
      </c>
      <c r="P228" s="4"/>
    </row>
    <row r="229" spans="1:16" x14ac:dyDescent="0.35">
      <c r="A229" s="21">
        <v>228</v>
      </c>
      <c r="B229">
        <v>4889</v>
      </c>
      <c r="C229">
        <v>14354</v>
      </c>
      <c r="D229" t="s">
        <v>228</v>
      </c>
      <c r="E229" s="22">
        <v>1121726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1121726</v>
      </c>
      <c r="L229" s="23">
        <v>2.1029054356372037E-4</v>
      </c>
      <c r="M229" s="22">
        <v>2439.0458123100993</v>
      </c>
      <c r="N229" s="22">
        <v>0</v>
      </c>
      <c r="O229" s="22">
        <v>2439</v>
      </c>
      <c r="P229" s="4"/>
    </row>
    <row r="230" spans="1:16" x14ac:dyDescent="0.35">
      <c r="A230" s="21">
        <v>229</v>
      </c>
      <c r="B230">
        <v>4131</v>
      </c>
      <c r="C230">
        <v>14371</v>
      </c>
      <c r="D230" t="s">
        <v>229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3">
        <v>0</v>
      </c>
      <c r="M230" s="22">
        <v>100</v>
      </c>
      <c r="N230" s="22">
        <v>0</v>
      </c>
      <c r="O230" s="22">
        <v>100</v>
      </c>
      <c r="P230" s="4"/>
    </row>
    <row r="231" spans="1:16" x14ac:dyDescent="0.35">
      <c r="A231" s="21">
        <v>230</v>
      </c>
      <c r="B231"/>
      <c r="C231">
        <v>14380</v>
      </c>
      <c r="D231" t="s">
        <v>230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3">
        <v>0</v>
      </c>
      <c r="M231" s="22">
        <v>100</v>
      </c>
      <c r="N231" s="22">
        <v>0</v>
      </c>
      <c r="O231" s="22">
        <v>100</v>
      </c>
      <c r="P231" s="4"/>
    </row>
    <row r="232" spans="1:16" x14ac:dyDescent="0.35">
      <c r="A232" s="21">
        <v>231</v>
      </c>
      <c r="B232">
        <v>315</v>
      </c>
      <c r="C232">
        <v>14406</v>
      </c>
      <c r="D232" t="s">
        <v>231</v>
      </c>
      <c r="E232" s="22">
        <v>3457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3457</v>
      </c>
      <c r="L232" s="23">
        <v>6.4808554771823182E-7</v>
      </c>
      <c r="M232" s="22">
        <v>100</v>
      </c>
      <c r="N232" s="22">
        <v>0</v>
      </c>
      <c r="O232" s="22">
        <v>100</v>
      </c>
      <c r="P232" s="4"/>
    </row>
    <row r="233" spans="1:16" x14ac:dyDescent="0.35">
      <c r="A233" s="21">
        <v>232</v>
      </c>
      <c r="B233">
        <v>2698</v>
      </c>
      <c r="C233">
        <v>14460</v>
      </c>
      <c r="D233" t="s">
        <v>232</v>
      </c>
      <c r="E233" s="22">
        <v>102147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102147</v>
      </c>
      <c r="L233" s="23">
        <v>1.914955002683663E-5</v>
      </c>
      <c r="M233" s="22">
        <v>222.10523121514498</v>
      </c>
      <c r="N233" s="22">
        <v>0</v>
      </c>
      <c r="O233" s="22">
        <v>222</v>
      </c>
      <c r="P233" s="4"/>
    </row>
    <row r="234" spans="1:16" x14ac:dyDescent="0.35">
      <c r="A234" s="21">
        <v>233</v>
      </c>
      <c r="B234">
        <v>3479</v>
      </c>
      <c r="C234">
        <v>14494</v>
      </c>
      <c r="D234" t="s">
        <v>233</v>
      </c>
      <c r="E234" s="22">
        <v>582347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582347</v>
      </c>
      <c r="L234" s="23">
        <v>1.0917288818544089E-4</v>
      </c>
      <c r="M234" s="22">
        <v>1266.2370415425419</v>
      </c>
      <c r="N234" s="22">
        <v>0</v>
      </c>
      <c r="O234" s="22">
        <v>1266</v>
      </c>
      <c r="P234" s="4"/>
    </row>
    <row r="235" spans="1:16" x14ac:dyDescent="0.35">
      <c r="A235" s="21">
        <v>234</v>
      </c>
      <c r="B235">
        <v>303</v>
      </c>
      <c r="C235">
        <v>14559</v>
      </c>
      <c r="D235" t="s">
        <v>234</v>
      </c>
      <c r="E235" s="22">
        <v>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3">
        <v>0</v>
      </c>
      <c r="M235" s="22">
        <v>100</v>
      </c>
      <c r="N235" s="22">
        <v>0</v>
      </c>
      <c r="O235" s="22">
        <v>100</v>
      </c>
      <c r="P235" s="4"/>
    </row>
    <row r="236" spans="1:16" x14ac:dyDescent="0.35">
      <c r="A236" s="21">
        <v>235</v>
      </c>
      <c r="B236">
        <v>31</v>
      </c>
      <c r="C236">
        <v>14702</v>
      </c>
      <c r="D236" t="s">
        <v>235</v>
      </c>
      <c r="E236" s="22">
        <v>141478</v>
      </c>
      <c r="F236" s="22">
        <v>-592</v>
      </c>
      <c r="G236" s="22">
        <v>0</v>
      </c>
      <c r="H236" s="22">
        <v>0</v>
      </c>
      <c r="I236" s="22">
        <v>0</v>
      </c>
      <c r="J236" s="22">
        <v>0</v>
      </c>
      <c r="K236" s="22">
        <v>142070</v>
      </c>
      <c r="L236" s="23">
        <v>2.6633935135761988E-5</v>
      </c>
      <c r="M236" s="22">
        <v>308.91254954854912</v>
      </c>
      <c r="N236" s="22">
        <v>0</v>
      </c>
      <c r="O236" s="22">
        <v>309</v>
      </c>
      <c r="P236" s="4"/>
    </row>
    <row r="237" spans="1:16" x14ac:dyDescent="0.35">
      <c r="A237" s="21">
        <v>236</v>
      </c>
      <c r="B237">
        <v>473</v>
      </c>
      <c r="C237">
        <v>14788</v>
      </c>
      <c r="D237" t="s">
        <v>236</v>
      </c>
      <c r="E237" s="22">
        <v>10781814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10781814</v>
      </c>
      <c r="L237" s="23">
        <v>2.0212721526138558E-3</v>
      </c>
      <c r="M237" s="22">
        <v>23443.638005900193</v>
      </c>
      <c r="N237" s="22">
        <v>0</v>
      </c>
      <c r="O237" s="22">
        <v>23444</v>
      </c>
      <c r="P237" s="4"/>
    </row>
    <row r="238" spans="1:16" x14ac:dyDescent="0.35">
      <c r="A238" s="21">
        <v>237</v>
      </c>
      <c r="B238">
        <v>4861</v>
      </c>
      <c r="C238">
        <v>14931</v>
      </c>
      <c r="D238" t="s">
        <v>237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3">
        <v>0</v>
      </c>
      <c r="M238" s="22">
        <v>100</v>
      </c>
      <c r="N238" s="22">
        <v>0</v>
      </c>
      <c r="O238" s="22">
        <v>100</v>
      </c>
      <c r="P238" s="4"/>
    </row>
    <row r="239" spans="1:16" x14ac:dyDescent="0.35">
      <c r="A239" s="21">
        <v>238</v>
      </c>
      <c r="B239">
        <v>250</v>
      </c>
      <c r="C239">
        <v>14958</v>
      </c>
      <c r="D239" t="s">
        <v>238</v>
      </c>
      <c r="E239" s="22">
        <v>2704523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2704523</v>
      </c>
      <c r="L239" s="23">
        <v>5.0701830192986851E-4</v>
      </c>
      <c r="M239" s="22">
        <v>5880.6299376553152</v>
      </c>
      <c r="N239" s="22">
        <v>0</v>
      </c>
      <c r="O239" s="22">
        <v>5881</v>
      </c>
      <c r="P239" s="4"/>
    </row>
    <row r="240" spans="1:16" x14ac:dyDescent="0.35">
      <c r="A240" s="21">
        <v>239</v>
      </c>
      <c r="B240">
        <v>246</v>
      </c>
      <c r="C240">
        <v>14974</v>
      </c>
      <c r="D240" t="s">
        <v>239</v>
      </c>
      <c r="E240" s="22">
        <v>3828050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3828050</v>
      </c>
      <c r="L240" s="23">
        <v>7.1764647987931072E-4</v>
      </c>
      <c r="M240" s="22">
        <v>8323.5917878462969</v>
      </c>
      <c r="N240" s="22">
        <v>0</v>
      </c>
      <c r="O240" s="22">
        <v>8324</v>
      </c>
      <c r="P240" s="4"/>
    </row>
    <row r="241" spans="1:16" x14ac:dyDescent="0.35">
      <c r="A241" s="21">
        <v>240</v>
      </c>
      <c r="B241">
        <v>626</v>
      </c>
      <c r="C241">
        <v>14982</v>
      </c>
      <c r="D241" t="s">
        <v>240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3">
        <v>0</v>
      </c>
      <c r="M241" s="22">
        <v>100</v>
      </c>
      <c r="N241" s="22">
        <v>0</v>
      </c>
      <c r="O241" s="22">
        <v>100</v>
      </c>
      <c r="P241" s="4"/>
    </row>
    <row r="242" spans="1:16" x14ac:dyDescent="0.35">
      <c r="A242" s="21">
        <v>241</v>
      </c>
      <c r="B242"/>
      <c r="C242">
        <v>15024</v>
      </c>
      <c r="D242" t="s">
        <v>241</v>
      </c>
      <c r="E242" s="22">
        <v>2949019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2949019</v>
      </c>
      <c r="L242" s="23">
        <v>5.5285409136432515E-4</v>
      </c>
      <c r="M242" s="22">
        <v>6412.2543672634101</v>
      </c>
      <c r="N242" s="22">
        <v>0</v>
      </c>
      <c r="O242" s="22">
        <v>6412</v>
      </c>
      <c r="P242" s="4"/>
    </row>
    <row r="243" spans="1:16" x14ac:dyDescent="0.35">
      <c r="A243" s="21">
        <v>242</v>
      </c>
      <c r="B243">
        <v>303</v>
      </c>
      <c r="C243">
        <v>15032</v>
      </c>
      <c r="D243" t="s">
        <v>242</v>
      </c>
      <c r="E243" s="22">
        <v>264937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264937</v>
      </c>
      <c r="L243" s="23">
        <v>4.9667874097722064E-5</v>
      </c>
      <c r="M243" s="22">
        <v>576.07069852709196</v>
      </c>
      <c r="N243" s="22">
        <v>0</v>
      </c>
      <c r="O243" s="22">
        <v>576</v>
      </c>
      <c r="P243" s="4"/>
    </row>
    <row r="244" spans="1:16" x14ac:dyDescent="0.35">
      <c r="A244" s="21">
        <v>243</v>
      </c>
      <c r="B244"/>
      <c r="C244">
        <v>15040</v>
      </c>
      <c r="D244" t="s">
        <v>243</v>
      </c>
      <c r="E244" s="22">
        <v>6794705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6794705</v>
      </c>
      <c r="L244" s="23">
        <v>1.2738068011306936E-3</v>
      </c>
      <c r="M244" s="22">
        <v>14774.193320055425</v>
      </c>
      <c r="N244" s="22">
        <v>0</v>
      </c>
      <c r="O244" s="22">
        <v>14774</v>
      </c>
      <c r="P244" s="4"/>
    </row>
    <row r="245" spans="1:16" x14ac:dyDescent="0.35">
      <c r="A245" s="21">
        <v>244</v>
      </c>
      <c r="B245" s="27">
        <v>4981</v>
      </c>
      <c r="C245" s="27">
        <v>15059</v>
      </c>
      <c r="D245" s="27" t="s">
        <v>244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3">
        <v>0</v>
      </c>
      <c r="M245" s="22">
        <v>100</v>
      </c>
      <c r="N245" s="22">
        <v>0</v>
      </c>
      <c r="O245" s="22">
        <v>100</v>
      </c>
      <c r="P245" s="4"/>
    </row>
    <row r="246" spans="1:16" x14ac:dyDescent="0.35">
      <c r="A246" s="21">
        <v>245</v>
      </c>
      <c r="B246">
        <v>1275</v>
      </c>
      <c r="C246">
        <v>15067</v>
      </c>
      <c r="D246" t="s">
        <v>245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3">
        <v>0</v>
      </c>
      <c r="M246" s="22">
        <v>100</v>
      </c>
      <c r="N246" s="22">
        <v>0</v>
      </c>
      <c r="O246" s="22">
        <v>100</v>
      </c>
      <c r="P246" s="4"/>
    </row>
    <row r="247" spans="1:16" x14ac:dyDescent="0.35">
      <c r="A247" s="21">
        <v>246</v>
      </c>
      <c r="B247"/>
      <c r="C247">
        <v>15077</v>
      </c>
      <c r="D247" t="s">
        <v>246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3">
        <v>0</v>
      </c>
      <c r="M247" s="22">
        <v>100</v>
      </c>
      <c r="N247" s="22">
        <v>0</v>
      </c>
      <c r="O247" s="22">
        <v>100</v>
      </c>
      <c r="P247" s="4"/>
    </row>
    <row r="248" spans="1:16" x14ac:dyDescent="0.35">
      <c r="A248" s="21">
        <v>247</v>
      </c>
      <c r="B248">
        <v>3098</v>
      </c>
      <c r="C248">
        <v>15105</v>
      </c>
      <c r="D248" t="s">
        <v>247</v>
      </c>
      <c r="E248" s="22">
        <v>6929241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6929241</v>
      </c>
      <c r="L248" s="23">
        <v>1.2990283334557791E-3</v>
      </c>
      <c r="M248" s="22">
        <v>15066.724176436532</v>
      </c>
      <c r="N248" s="22">
        <v>0</v>
      </c>
      <c r="O248" s="22">
        <v>15067</v>
      </c>
      <c r="P248" s="4"/>
    </row>
    <row r="249" spans="1:16" x14ac:dyDescent="0.35">
      <c r="A249" s="21">
        <v>248</v>
      </c>
      <c r="B249">
        <v>8</v>
      </c>
      <c r="C249">
        <v>15130</v>
      </c>
      <c r="D249" t="s">
        <v>36</v>
      </c>
      <c r="E249" s="22">
        <v>1363318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1363318</v>
      </c>
      <c r="L249" s="23">
        <v>2.5558191864163271E-4</v>
      </c>
      <c r="M249" s="22">
        <v>2964.3558754517412</v>
      </c>
      <c r="N249" s="22">
        <v>0</v>
      </c>
      <c r="O249" s="22">
        <v>2964</v>
      </c>
      <c r="P249" s="4"/>
    </row>
    <row r="250" spans="1:16" x14ac:dyDescent="0.35">
      <c r="A250" s="21">
        <v>249</v>
      </c>
      <c r="B250">
        <v>291</v>
      </c>
      <c r="C250">
        <v>15136</v>
      </c>
      <c r="D250" t="s">
        <v>249</v>
      </c>
      <c r="E250" s="22">
        <v>19704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19704</v>
      </c>
      <c r="L250" s="23">
        <v>3.6939188985363146E-6</v>
      </c>
      <c r="M250" s="22">
        <v>100</v>
      </c>
      <c r="N250" s="22">
        <v>0</v>
      </c>
      <c r="O250" s="22">
        <v>100</v>
      </c>
      <c r="P250" s="4"/>
    </row>
    <row r="251" spans="1:16" x14ac:dyDescent="0.35">
      <c r="A251" s="21">
        <v>250</v>
      </c>
      <c r="B251">
        <v>291</v>
      </c>
      <c r="C251">
        <v>15137</v>
      </c>
      <c r="D251" t="s">
        <v>250</v>
      </c>
      <c r="E251" s="22">
        <v>81965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81965</v>
      </c>
      <c r="L251" s="23">
        <v>1.5366020225260304E-5</v>
      </c>
      <c r="M251" s="22">
        <v>178.22212376819053</v>
      </c>
      <c r="N251" s="22">
        <v>0</v>
      </c>
      <c r="O251" s="22">
        <v>178</v>
      </c>
      <c r="P251" s="4"/>
    </row>
    <row r="252" spans="1:16" x14ac:dyDescent="0.35">
      <c r="A252" s="21">
        <v>251</v>
      </c>
      <c r="B252"/>
      <c r="C252">
        <v>15350</v>
      </c>
      <c r="D252" t="s">
        <v>251</v>
      </c>
      <c r="E252" s="22">
        <v>29388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29388</v>
      </c>
      <c r="L252" s="23">
        <v>5.509383302384552E-6</v>
      </c>
      <c r="M252" s="22">
        <v>100</v>
      </c>
      <c r="N252" s="22">
        <v>0</v>
      </c>
      <c r="O252" s="22">
        <v>100</v>
      </c>
      <c r="P252" s="4"/>
    </row>
    <row r="253" spans="1:16" x14ac:dyDescent="0.35">
      <c r="A253" s="21">
        <v>252</v>
      </c>
      <c r="B253">
        <v>84</v>
      </c>
      <c r="C253">
        <v>15380</v>
      </c>
      <c r="D253" t="s">
        <v>252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3">
        <v>0</v>
      </c>
      <c r="M253" s="22">
        <v>100</v>
      </c>
      <c r="N253" s="22">
        <v>0</v>
      </c>
      <c r="O253" s="22">
        <v>100</v>
      </c>
      <c r="P253" s="4"/>
    </row>
    <row r="254" spans="1:16" x14ac:dyDescent="0.35">
      <c r="A254" s="21">
        <v>253</v>
      </c>
      <c r="B254"/>
      <c r="C254">
        <v>15385</v>
      </c>
      <c r="D254" t="s">
        <v>253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3">
        <v>0</v>
      </c>
      <c r="M254" s="22">
        <v>100</v>
      </c>
      <c r="N254" s="22">
        <v>0</v>
      </c>
      <c r="O254" s="22">
        <v>100</v>
      </c>
      <c r="P254" s="4"/>
    </row>
    <row r="255" spans="1:16" x14ac:dyDescent="0.35">
      <c r="A255" s="21">
        <v>254</v>
      </c>
      <c r="B255">
        <v>4980</v>
      </c>
      <c r="C255">
        <v>15474</v>
      </c>
      <c r="D255" t="s">
        <v>254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3">
        <v>0</v>
      </c>
      <c r="M255" s="22">
        <v>100</v>
      </c>
      <c r="N255" s="22">
        <v>0</v>
      </c>
      <c r="O255" s="22">
        <v>100</v>
      </c>
      <c r="P255" s="4"/>
    </row>
    <row r="256" spans="1:16" x14ac:dyDescent="0.35">
      <c r="A256" s="21">
        <v>255</v>
      </c>
      <c r="B256">
        <v>4794</v>
      </c>
      <c r="C256">
        <v>15563</v>
      </c>
      <c r="D256" t="s">
        <v>255</v>
      </c>
      <c r="E256" s="22">
        <v>225724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225724</v>
      </c>
      <c r="L256" s="23">
        <v>4.2316593049797556E-5</v>
      </c>
      <c r="M256" s="22">
        <v>490.80718191241431</v>
      </c>
      <c r="N256" s="22">
        <v>0</v>
      </c>
      <c r="O256" s="22">
        <v>491</v>
      </c>
      <c r="P256" s="4"/>
    </row>
    <row r="257" spans="1:16" x14ac:dyDescent="0.35">
      <c r="A257" s="21">
        <v>256</v>
      </c>
      <c r="B257">
        <v>140</v>
      </c>
      <c r="C257">
        <v>15580</v>
      </c>
      <c r="D257" t="s">
        <v>256</v>
      </c>
      <c r="E257" s="22">
        <v>41721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41721</v>
      </c>
      <c r="L257" s="23">
        <v>7.8214570831218828E-6</v>
      </c>
      <c r="M257" s="22">
        <v>100</v>
      </c>
      <c r="N257" s="22">
        <v>0</v>
      </c>
      <c r="O257" s="22">
        <v>100</v>
      </c>
      <c r="P257" s="4"/>
    </row>
    <row r="258" spans="1:16" x14ac:dyDescent="0.35">
      <c r="A258" s="21">
        <v>257</v>
      </c>
      <c r="B258">
        <v>1318</v>
      </c>
      <c r="C258">
        <v>15598</v>
      </c>
      <c r="D258" t="s">
        <v>257</v>
      </c>
      <c r="E258" s="22">
        <v>32710979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32710979</v>
      </c>
      <c r="L258" s="23">
        <v>6.1323438650895514E-3</v>
      </c>
      <c r="M258" s="22">
        <v>71125.726199190889</v>
      </c>
      <c r="N258" s="22">
        <v>0</v>
      </c>
      <c r="O258" s="22">
        <v>71126</v>
      </c>
      <c r="P258" s="4"/>
    </row>
    <row r="259" spans="1:16" x14ac:dyDescent="0.35">
      <c r="A259" s="21">
        <v>258</v>
      </c>
      <c r="B259">
        <v>3416</v>
      </c>
      <c r="C259">
        <v>15610</v>
      </c>
      <c r="D259" t="s">
        <v>258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3">
        <v>0</v>
      </c>
      <c r="M259" s="22">
        <v>100</v>
      </c>
      <c r="N259" s="22">
        <v>0</v>
      </c>
      <c r="O259" s="22">
        <v>100</v>
      </c>
      <c r="P259" s="4"/>
    </row>
    <row r="260" spans="1:16" x14ac:dyDescent="0.35">
      <c r="A260" s="21">
        <v>259</v>
      </c>
      <c r="B260">
        <v>4904</v>
      </c>
      <c r="C260">
        <v>15645</v>
      </c>
      <c r="D260" t="s">
        <v>259</v>
      </c>
      <c r="E260" s="22">
        <v>715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715</v>
      </c>
      <c r="L260" s="23">
        <v>1.340414135431113E-7</v>
      </c>
      <c r="M260" s="22">
        <v>100</v>
      </c>
      <c r="N260" s="22">
        <v>0</v>
      </c>
      <c r="O260" s="22">
        <v>100</v>
      </c>
      <c r="P260" s="4"/>
    </row>
    <row r="261" spans="1:16" x14ac:dyDescent="0.35">
      <c r="A261" s="21">
        <v>260</v>
      </c>
      <c r="B261">
        <v>431</v>
      </c>
      <c r="C261">
        <v>15691</v>
      </c>
      <c r="D261" t="s">
        <v>260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3">
        <v>0</v>
      </c>
      <c r="M261" s="22">
        <v>100</v>
      </c>
      <c r="N261" s="22">
        <v>0</v>
      </c>
      <c r="O261" s="22">
        <v>100</v>
      </c>
      <c r="P261" s="4"/>
    </row>
    <row r="262" spans="1:16" x14ac:dyDescent="0.35">
      <c r="A262" s="21">
        <v>261</v>
      </c>
      <c r="B262">
        <v>707</v>
      </c>
      <c r="C262">
        <v>15737</v>
      </c>
      <c r="D262" t="s">
        <v>1212</v>
      </c>
      <c r="E262" s="22">
        <v>76208297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76208297</v>
      </c>
      <c r="L262" s="23">
        <v>1.4286808186843704E-2</v>
      </c>
      <c r="M262" s="22">
        <v>165704.92942227807</v>
      </c>
      <c r="N262" s="22">
        <v>1170</v>
      </c>
      <c r="O262" s="22">
        <v>164535</v>
      </c>
      <c r="P262" s="4"/>
    </row>
    <row r="263" spans="1:16" x14ac:dyDescent="0.35">
      <c r="A263" s="21">
        <v>262</v>
      </c>
      <c r="B263">
        <v>31</v>
      </c>
      <c r="C263">
        <v>15756</v>
      </c>
      <c r="D263" t="s">
        <v>262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3">
        <v>0</v>
      </c>
      <c r="M263" s="22">
        <v>100</v>
      </c>
      <c r="N263" s="22">
        <v>0</v>
      </c>
      <c r="O263" s="22">
        <v>100</v>
      </c>
      <c r="P263" s="4"/>
    </row>
    <row r="264" spans="1:16" x14ac:dyDescent="0.35">
      <c r="A264" s="21">
        <v>263</v>
      </c>
      <c r="B264"/>
      <c r="C264">
        <v>15850</v>
      </c>
      <c r="D264" t="s">
        <v>263</v>
      </c>
      <c r="E264" s="22">
        <v>64590188</v>
      </c>
      <c r="F264" s="22">
        <v>0</v>
      </c>
      <c r="G264" s="22">
        <v>0</v>
      </c>
      <c r="H264" s="22">
        <v>0</v>
      </c>
      <c r="I264" s="22">
        <v>64590188</v>
      </c>
      <c r="J264" s="22">
        <v>0</v>
      </c>
      <c r="K264" s="22">
        <v>0</v>
      </c>
      <c r="L264" s="23">
        <v>0</v>
      </c>
      <c r="M264" s="22">
        <v>100</v>
      </c>
      <c r="N264" s="22">
        <v>0</v>
      </c>
      <c r="O264" s="22">
        <v>100</v>
      </c>
      <c r="P264" s="4"/>
    </row>
    <row r="265" spans="1:16" x14ac:dyDescent="0.35">
      <c r="A265" s="21">
        <v>264</v>
      </c>
      <c r="B265">
        <v>2638</v>
      </c>
      <c r="C265">
        <v>15865</v>
      </c>
      <c r="D265" t="s">
        <v>264</v>
      </c>
      <c r="E265" s="22">
        <v>314630</v>
      </c>
      <c r="F265" s="22">
        <v>19771</v>
      </c>
      <c r="G265" s="22">
        <v>0</v>
      </c>
      <c r="H265" s="22">
        <v>0</v>
      </c>
      <c r="I265" s="22">
        <v>0</v>
      </c>
      <c r="J265" s="22">
        <v>0</v>
      </c>
      <c r="K265" s="22">
        <v>294859</v>
      </c>
      <c r="L265" s="23">
        <v>5.5277366651619933E-5</v>
      </c>
      <c r="M265" s="22">
        <v>641.13215631263211</v>
      </c>
      <c r="N265" s="22">
        <v>0</v>
      </c>
      <c r="O265" s="22">
        <v>641</v>
      </c>
      <c r="P265" s="4"/>
    </row>
    <row r="266" spans="1:16" x14ac:dyDescent="0.35">
      <c r="A266" s="21">
        <v>265</v>
      </c>
      <c r="B266">
        <v>1279</v>
      </c>
      <c r="C266">
        <v>15873</v>
      </c>
      <c r="D266" t="s">
        <v>265</v>
      </c>
      <c r="E266" s="22">
        <v>614356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614356</v>
      </c>
      <c r="L266" s="23">
        <v>1.1517363169047787E-4</v>
      </c>
      <c r="M266" s="22">
        <v>1335.8364066336906</v>
      </c>
      <c r="N266" s="22">
        <v>0</v>
      </c>
      <c r="O266" s="22">
        <v>1336</v>
      </c>
      <c r="P266" s="4"/>
    </row>
    <row r="267" spans="1:16" x14ac:dyDescent="0.35">
      <c r="A267" s="21">
        <v>266</v>
      </c>
      <c r="B267">
        <v>98</v>
      </c>
      <c r="C267">
        <v>15911</v>
      </c>
      <c r="D267" t="s">
        <v>266</v>
      </c>
      <c r="E267" s="22">
        <v>79179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79179</v>
      </c>
      <c r="L267" s="23">
        <v>1.48437273887133E-5</v>
      </c>
      <c r="M267" s="22">
        <v>172.16433279865257</v>
      </c>
      <c r="N267" s="22">
        <v>0</v>
      </c>
      <c r="O267" s="22">
        <v>172</v>
      </c>
      <c r="P267" s="4"/>
    </row>
    <row r="268" spans="1:16" x14ac:dyDescent="0.35">
      <c r="A268" s="21">
        <v>267</v>
      </c>
      <c r="B268">
        <v>2538</v>
      </c>
      <c r="C268">
        <v>15954</v>
      </c>
      <c r="D268" t="s">
        <v>267</v>
      </c>
      <c r="E268" s="22">
        <v>4295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2">
        <v>4295</v>
      </c>
      <c r="L268" s="23">
        <v>8.0518583380092725E-7</v>
      </c>
      <c r="M268" s="22">
        <v>100</v>
      </c>
      <c r="N268" s="22">
        <v>0</v>
      </c>
      <c r="O268" s="22">
        <v>100</v>
      </c>
      <c r="P268" s="4"/>
    </row>
    <row r="269" spans="1:16" x14ac:dyDescent="0.35">
      <c r="A269" s="21">
        <v>268</v>
      </c>
      <c r="B269"/>
      <c r="C269">
        <v>15997</v>
      </c>
      <c r="D269" t="s">
        <v>268</v>
      </c>
      <c r="E269" s="22">
        <v>59204989</v>
      </c>
      <c r="F269" s="22">
        <v>0</v>
      </c>
      <c r="G269" s="22">
        <v>0</v>
      </c>
      <c r="H269" s="22">
        <v>0</v>
      </c>
      <c r="I269" s="22">
        <v>0</v>
      </c>
      <c r="J269" s="22">
        <v>0</v>
      </c>
      <c r="K269" s="22">
        <v>59204989</v>
      </c>
      <c r="L269" s="23">
        <v>1.1099189390719378E-2</v>
      </c>
      <c r="M269" s="22">
        <v>128733.47010617163</v>
      </c>
      <c r="N269" s="22">
        <v>0</v>
      </c>
      <c r="O269" s="22">
        <v>128733</v>
      </c>
      <c r="P269" s="4"/>
    </row>
    <row r="270" spans="1:16" x14ac:dyDescent="0.35">
      <c r="A270" s="21">
        <v>269</v>
      </c>
      <c r="B270"/>
      <c r="C270">
        <v>16023</v>
      </c>
      <c r="D270" t="s">
        <v>269</v>
      </c>
      <c r="E270" s="22">
        <v>682759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682759</v>
      </c>
      <c r="L270" s="23">
        <v>1.2799717688011345E-4</v>
      </c>
      <c r="M270" s="22">
        <v>1484.5697432055877</v>
      </c>
      <c r="N270" s="22">
        <v>0</v>
      </c>
      <c r="O270" s="22">
        <v>1485</v>
      </c>
      <c r="P270" s="4"/>
    </row>
    <row r="271" spans="1:16" x14ac:dyDescent="0.35">
      <c r="A271" s="21">
        <v>270</v>
      </c>
      <c r="B271">
        <v>7</v>
      </c>
      <c r="C271">
        <v>16024</v>
      </c>
      <c r="D271" t="s">
        <v>270</v>
      </c>
      <c r="E271" s="22">
        <v>835148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835148</v>
      </c>
      <c r="L271" s="23">
        <v>1.5656562019259065E-4</v>
      </c>
      <c r="M271" s="22">
        <v>1815.9196025225008</v>
      </c>
      <c r="N271" s="22">
        <v>0</v>
      </c>
      <c r="O271" s="22">
        <v>1816</v>
      </c>
      <c r="P271" s="4"/>
    </row>
    <row r="272" spans="1:16" x14ac:dyDescent="0.35">
      <c r="A272" s="21">
        <v>271</v>
      </c>
      <c r="B272">
        <v>1120</v>
      </c>
      <c r="C272">
        <v>16044</v>
      </c>
      <c r="D272" t="s">
        <v>271</v>
      </c>
      <c r="E272" s="22">
        <v>359854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359854</v>
      </c>
      <c r="L272" s="23">
        <v>6.746201234845143E-5</v>
      </c>
      <c r="M272" s="22">
        <v>782.45524463464199</v>
      </c>
      <c r="N272" s="22">
        <v>0</v>
      </c>
      <c r="O272" s="22">
        <v>782</v>
      </c>
      <c r="P272" s="4"/>
    </row>
    <row r="273" spans="1:16" x14ac:dyDescent="0.35">
      <c r="A273" s="21">
        <v>272</v>
      </c>
      <c r="B273">
        <v>1120</v>
      </c>
      <c r="C273">
        <v>16045</v>
      </c>
      <c r="D273" t="s">
        <v>272</v>
      </c>
      <c r="E273" s="22">
        <v>335311</v>
      </c>
      <c r="F273" s="22">
        <v>0</v>
      </c>
      <c r="G273" s="22">
        <v>0</v>
      </c>
      <c r="H273" s="22">
        <v>0</v>
      </c>
      <c r="I273" s="22">
        <v>0</v>
      </c>
      <c r="J273" s="22">
        <v>0</v>
      </c>
      <c r="K273" s="22">
        <v>335311</v>
      </c>
      <c r="L273" s="23">
        <v>6.2860923659516349E-5</v>
      </c>
      <c r="M273" s="22">
        <v>729.08971564491833</v>
      </c>
      <c r="N273" s="22">
        <v>0</v>
      </c>
      <c r="O273" s="22">
        <v>729</v>
      </c>
      <c r="P273" s="4"/>
    </row>
    <row r="274" spans="1:16" x14ac:dyDescent="0.35">
      <c r="A274" s="21">
        <v>273</v>
      </c>
      <c r="B274">
        <v>4884</v>
      </c>
      <c r="C274">
        <v>16070</v>
      </c>
      <c r="D274" t="s">
        <v>273</v>
      </c>
      <c r="E274" s="22">
        <v>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3">
        <v>0</v>
      </c>
      <c r="M274" s="22">
        <v>100</v>
      </c>
      <c r="N274" s="22">
        <v>0</v>
      </c>
      <c r="O274" s="22">
        <v>100</v>
      </c>
      <c r="P274" s="4"/>
    </row>
    <row r="275" spans="1:16" x14ac:dyDescent="0.35">
      <c r="A275" s="21">
        <v>274</v>
      </c>
      <c r="B275">
        <v>4670</v>
      </c>
      <c r="C275">
        <v>16109</v>
      </c>
      <c r="D275" t="s">
        <v>274</v>
      </c>
      <c r="E275" s="22">
        <v>640996</v>
      </c>
      <c r="F275" s="22">
        <v>86361</v>
      </c>
      <c r="G275" s="22">
        <v>0</v>
      </c>
      <c r="H275" s="22">
        <v>0</v>
      </c>
      <c r="I275" s="22">
        <v>0</v>
      </c>
      <c r="J275" s="22">
        <v>0</v>
      </c>
      <c r="K275" s="22">
        <v>554635</v>
      </c>
      <c r="L275" s="23">
        <v>1.0397770545522173E-4</v>
      </c>
      <c r="M275" s="22">
        <v>1205.9809384026153</v>
      </c>
      <c r="N275" s="22">
        <v>0</v>
      </c>
      <c r="O275" s="22">
        <v>1206</v>
      </c>
      <c r="P275" s="4"/>
    </row>
    <row r="276" spans="1:16" x14ac:dyDescent="0.35">
      <c r="A276" s="21">
        <v>275</v>
      </c>
      <c r="B276">
        <v>4889</v>
      </c>
      <c r="C276">
        <v>16116</v>
      </c>
      <c r="D276" t="s">
        <v>275</v>
      </c>
      <c r="E276" s="22">
        <v>12190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>
        <v>12190</v>
      </c>
      <c r="L276" s="23">
        <v>2.2852654980287084E-6</v>
      </c>
      <c r="M276" s="22">
        <v>100</v>
      </c>
      <c r="N276" s="22">
        <v>0</v>
      </c>
      <c r="O276" s="22">
        <v>100</v>
      </c>
      <c r="P276" s="4"/>
    </row>
    <row r="277" spans="1:16" x14ac:dyDescent="0.35">
      <c r="A277" s="21">
        <v>276</v>
      </c>
      <c r="B277">
        <v>5000</v>
      </c>
      <c r="C277">
        <v>16186</v>
      </c>
      <c r="D277" t="s">
        <v>276</v>
      </c>
      <c r="E277" s="22">
        <v>369339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369339</v>
      </c>
      <c r="L277" s="23">
        <v>6.9240170121117735E-5</v>
      </c>
      <c r="M277" s="22">
        <v>803.07913097565688</v>
      </c>
      <c r="N277" s="22">
        <v>0</v>
      </c>
      <c r="O277" s="22">
        <v>803</v>
      </c>
      <c r="P277" s="4"/>
    </row>
    <row r="278" spans="1:16" x14ac:dyDescent="0.35">
      <c r="A278" s="21">
        <v>277</v>
      </c>
      <c r="B278">
        <v>5032</v>
      </c>
      <c r="C278">
        <v>16187</v>
      </c>
      <c r="D278" t="s">
        <v>277</v>
      </c>
      <c r="E278" s="22">
        <v>0</v>
      </c>
      <c r="F278" s="22">
        <v>0</v>
      </c>
      <c r="G278" s="22">
        <v>0</v>
      </c>
      <c r="H278" s="22">
        <v>0</v>
      </c>
      <c r="I278" s="22">
        <v>0</v>
      </c>
      <c r="J278" s="22">
        <v>0</v>
      </c>
      <c r="K278" s="22">
        <v>0</v>
      </c>
      <c r="L278" s="23">
        <v>0</v>
      </c>
      <c r="M278" s="22">
        <v>100</v>
      </c>
      <c r="N278" s="22">
        <v>0</v>
      </c>
      <c r="O278" s="22">
        <v>100</v>
      </c>
      <c r="P278" s="4"/>
    </row>
    <row r="279" spans="1:16" x14ac:dyDescent="0.35">
      <c r="A279" s="21">
        <v>278</v>
      </c>
      <c r="B279">
        <v>4851</v>
      </c>
      <c r="C279">
        <v>16203</v>
      </c>
      <c r="D279" t="s">
        <v>278</v>
      </c>
      <c r="E279" s="22">
        <v>31529</v>
      </c>
      <c r="F279" s="22">
        <v>0</v>
      </c>
      <c r="G279" s="22">
        <v>0</v>
      </c>
      <c r="H279" s="22">
        <v>0</v>
      </c>
      <c r="I279" s="22">
        <v>0</v>
      </c>
      <c r="J279" s="22">
        <v>0</v>
      </c>
      <c r="K279" s="22">
        <v>31529</v>
      </c>
      <c r="L279" s="23">
        <v>5.9107576609800785E-6</v>
      </c>
      <c r="M279" s="22">
        <v>100</v>
      </c>
      <c r="N279" s="22">
        <v>0</v>
      </c>
      <c r="O279" s="22">
        <v>100</v>
      </c>
      <c r="P279" s="4"/>
    </row>
    <row r="280" spans="1:16" x14ac:dyDescent="0.35">
      <c r="A280" s="21">
        <v>279</v>
      </c>
      <c r="B280">
        <v>8</v>
      </c>
      <c r="C280">
        <v>16217</v>
      </c>
      <c r="D280" t="s">
        <v>729</v>
      </c>
      <c r="E280" s="22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L280" s="23">
        <v>0</v>
      </c>
      <c r="M280" s="22">
        <v>100</v>
      </c>
      <c r="N280" s="22">
        <v>0</v>
      </c>
      <c r="O280" s="22">
        <v>100</v>
      </c>
      <c r="P280" s="4"/>
    </row>
    <row r="281" spans="1:16" x14ac:dyDescent="0.35">
      <c r="A281" s="21">
        <v>280</v>
      </c>
      <c r="B281">
        <v>4911</v>
      </c>
      <c r="C281">
        <v>16262</v>
      </c>
      <c r="D281" t="s">
        <v>280</v>
      </c>
      <c r="E281" s="22">
        <v>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3">
        <v>0</v>
      </c>
      <c r="M281" s="22">
        <v>100</v>
      </c>
      <c r="N281" s="22">
        <v>0</v>
      </c>
      <c r="O281" s="22">
        <v>100</v>
      </c>
      <c r="P281" s="4"/>
    </row>
    <row r="282" spans="1:16" x14ac:dyDescent="0.35">
      <c r="A282" s="21">
        <v>281</v>
      </c>
      <c r="B282"/>
      <c r="C282">
        <v>16285</v>
      </c>
      <c r="D282" t="s">
        <v>281</v>
      </c>
      <c r="E282" s="22">
        <v>1199645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1199645</v>
      </c>
      <c r="L282" s="23">
        <v>2.2489805811178425E-4</v>
      </c>
      <c r="M282" s="22">
        <v>2608.4704406501669</v>
      </c>
      <c r="N282" s="22">
        <v>0</v>
      </c>
      <c r="O282" s="22">
        <v>2608</v>
      </c>
      <c r="P282" s="4"/>
    </row>
    <row r="283" spans="1:16" x14ac:dyDescent="0.35">
      <c r="A283" s="21">
        <v>282</v>
      </c>
      <c r="B283">
        <v>155</v>
      </c>
      <c r="C283">
        <v>16322</v>
      </c>
      <c r="D283" t="s">
        <v>282</v>
      </c>
      <c r="E283" s="22">
        <v>-412</v>
      </c>
      <c r="F283" s="22">
        <v>0</v>
      </c>
      <c r="G283" s="22">
        <v>0</v>
      </c>
      <c r="H283" s="22">
        <v>0</v>
      </c>
      <c r="I283" s="22">
        <v>0</v>
      </c>
      <c r="J283" s="22">
        <v>0</v>
      </c>
      <c r="K283" s="22">
        <v>-412</v>
      </c>
      <c r="L283" s="23">
        <v>-7.7237849482184412E-8</v>
      </c>
      <c r="M283" s="22">
        <v>100</v>
      </c>
      <c r="N283" s="22">
        <v>0</v>
      </c>
      <c r="O283" s="22">
        <v>100</v>
      </c>
      <c r="P283" s="4"/>
    </row>
    <row r="284" spans="1:16" x14ac:dyDescent="0.35">
      <c r="A284" s="21">
        <v>283</v>
      </c>
      <c r="B284">
        <v>775</v>
      </c>
      <c r="C284">
        <v>16356</v>
      </c>
      <c r="D284" t="s">
        <v>283</v>
      </c>
      <c r="E284" s="22">
        <v>279661</v>
      </c>
      <c r="F284" s="22">
        <v>0</v>
      </c>
      <c r="G284" s="22">
        <v>0</v>
      </c>
      <c r="H284" s="22">
        <v>0</v>
      </c>
      <c r="I284" s="22">
        <v>0</v>
      </c>
      <c r="J284" s="22">
        <v>0</v>
      </c>
      <c r="K284" s="22">
        <v>279661</v>
      </c>
      <c r="L284" s="23">
        <v>5.2428189864167899E-5</v>
      </c>
      <c r="M284" s="22">
        <v>608.08610205741388</v>
      </c>
      <c r="N284" s="22">
        <v>0</v>
      </c>
      <c r="O284" s="22">
        <v>608</v>
      </c>
      <c r="P284" s="4"/>
    </row>
    <row r="285" spans="1:16" x14ac:dyDescent="0.35">
      <c r="A285" s="21">
        <v>284</v>
      </c>
      <c r="B285" s="26">
        <v>4908</v>
      </c>
      <c r="C285" s="26">
        <v>16459</v>
      </c>
      <c r="D285" s="26" t="s">
        <v>1213</v>
      </c>
      <c r="E285" s="22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2">
        <v>0</v>
      </c>
      <c r="L285" s="23">
        <v>0</v>
      </c>
      <c r="M285" s="22">
        <v>100</v>
      </c>
      <c r="N285" s="22">
        <v>0</v>
      </c>
      <c r="O285" s="22">
        <v>100</v>
      </c>
      <c r="P285" s="4"/>
    </row>
    <row r="286" spans="1:16" x14ac:dyDescent="0.35">
      <c r="A286" s="21">
        <v>285</v>
      </c>
      <c r="B286">
        <v>936</v>
      </c>
      <c r="C286">
        <v>16496</v>
      </c>
      <c r="D286" t="s">
        <v>284</v>
      </c>
      <c r="E286" s="22">
        <v>265138878</v>
      </c>
      <c r="F286" s="22">
        <v>0</v>
      </c>
      <c r="G286" s="22">
        <v>0</v>
      </c>
      <c r="H286" s="22">
        <v>0</v>
      </c>
      <c r="I286" s="22">
        <v>265138878</v>
      </c>
      <c r="J286" s="22">
        <v>0</v>
      </c>
      <c r="K286" s="22">
        <v>0</v>
      </c>
      <c r="L286" s="23">
        <v>0</v>
      </c>
      <c r="M286" s="22">
        <v>100</v>
      </c>
      <c r="N286" s="22">
        <v>0</v>
      </c>
      <c r="O286" s="22">
        <v>100</v>
      </c>
      <c r="P286" s="4"/>
    </row>
    <row r="287" spans="1:16" x14ac:dyDescent="0.35">
      <c r="A287" s="21">
        <v>286</v>
      </c>
      <c r="B287">
        <v>158</v>
      </c>
      <c r="C287">
        <v>16498</v>
      </c>
      <c r="D287" t="s">
        <v>285</v>
      </c>
      <c r="E287" s="22">
        <v>0</v>
      </c>
      <c r="F287" s="22">
        <v>0</v>
      </c>
      <c r="G287" s="22">
        <v>0</v>
      </c>
      <c r="H287" s="22">
        <v>0</v>
      </c>
      <c r="I287" s="22">
        <v>0</v>
      </c>
      <c r="J287" s="22">
        <v>0</v>
      </c>
      <c r="K287" s="22">
        <v>0</v>
      </c>
      <c r="L287" s="23">
        <v>0</v>
      </c>
      <c r="M287" s="22">
        <v>100</v>
      </c>
      <c r="N287" s="22">
        <v>0</v>
      </c>
      <c r="O287" s="22">
        <v>100</v>
      </c>
      <c r="P287" s="4"/>
    </row>
    <row r="288" spans="1:16" x14ac:dyDescent="0.35">
      <c r="A288" s="21">
        <v>287</v>
      </c>
      <c r="B288">
        <v>4942</v>
      </c>
      <c r="C288">
        <v>16510</v>
      </c>
      <c r="D288" t="s">
        <v>286</v>
      </c>
      <c r="E288" s="22">
        <v>342000</v>
      </c>
      <c r="F288" s="22">
        <v>0</v>
      </c>
      <c r="G288" s="22">
        <v>0</v>
      </c>
      <c r="H288" s="22">
        <v>0</v>
      </c>
      <c r="I288" s="22">
        <v>0</v>
      </c>
      <c r="J288" s="22">
        <v>0</v>
      </c>
      <c r="K288" s="22">
        <v>342000</v>
      </c>
      <c r="L288" s="23">
        <v>6.4114913890551129E-5</v>
      </c>
      <c r="M288" s="22">
        <v>743.634067330216</v>
      </c>
      <c r="N288" s="22">
        <v>0</v>
      </c>
      <c r="O288" s="22">
        <v>744</v>
      </c>
      <c r="P288" s="4"/>
    </row>
    <row r="289" spans="1:16" x14ac:dyDescent="0.35">
      <c r="A289" s="21">
        <v>288</v>
      </c>
      <c r="B289">
        <v>1295</v>
      </c>
      <c r="C289">
        <v>16515</v>
      </c>
      <c r="D289" t="s">
        <v>287</v>
      </c>
      <c r="E289" s="22">
        <v>11238130</v>
      </c>
      <c r="F289" s="22">
        <v>0</v>
      </c>
      <c r="G289" s="22">
        <v>0</v>
      </c>
      <c r="H289" s="22">
        <v>0</v>
      </c>
      <c r="I289" s="22">
        <v>11238130</v>
      </c>
      <c r="J289" s="22">
        <v>0</v>
      </c>
      <c r="K289" s="22">
        <v>0</v>
      </c>
      <c r="L289" s="23">
        <v>0</v>
      </c>
      <c r="M289" s="22">
        <v>100</v>
      </c>
      <c r="N289" s="22">
        <v>0</v>
      </c>
      <c r="O289" s="22">
        <v>100</v>
      </c>
      <c r="P289" s="4"/>
    </row>
    <row r="290" spans="1:16" x14ac:dyDescent="0.35">
      <c r="A290" s="21">
        <v>289</v>
      </c>
      <c r="B290">
        <v>1295</v>
      </c>
      <c r="C290">
        <v>16516</v>
      </c>
      <c r="D290" t="s">
        <v>288</v>
      </c>
      <c r="E290" s="22">
        <v>34273180</v>
      </c>
      <c r="F290" s="22">
        <v>0</v>
      </c>
      <c r="G290" s="22">
        <v>0</v>
      </c>
      <c r="H290" s="22">
        <v>0</v>
      </c>
      <c r="I290" s="22">
        <v>34273180</v>
      </c>
      <c r="J290" s="22">
        <v>0</v>
      </c>
      <c r="K290" s="22">
        <v>0</v>
      </c>
      <c r="L290" s="23">
        <v>0</v>
      </c>
      <c r="M290" s="22">
        <v>100</v>
      </c>
      <c r="N290" s="22">
        <v>0</v>
      </c>
      <c r="O290" s="22">
        <v>100</v>
      </c>
      <c r="P290" s="4"/>
    </row>
    <row r="291" spans="1:16" x14ac:dyDescent="0.35">
      <c r="A291" s="21">
        <v>290</v>
      </c>
      <c r="B291"/>
      <c r="C291">
        <v>16524</v>
      </c>
      <c r="D291" t="s">
        <v>289</v>
      </c>
      <c r="E291" s="22">
        <v>0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23">
        <v>0</v>
      </c>
      <c r="M291" s="22">
        <v>100</v>
      </c>
      <c r="N291" s="22">
        <v>0</v>
      </c>
      <c r="O291" s="22">
        <v>100</v>
      </c>
      <c r="P291" s="4"/>
    </row>
    <row r="292" spans="1:16" x14ac:dyDescent="0.35">
      <c r="A292" s="21">
        <v>291</v>
      </c>
      <c r="B292">
        <v>212</v>
      </c>
      <c r="C292">
        <v>16535</v>
      </c>
      <c r="D292" t="s">
        <v>290</v>
      </c>
      <c r="E292" s="22">
        <v>23478290</v>
      </c>
      <c r="F292" s="22">
        <v>0</v>
      </c>
      <c r="G292" s="22">
        <v>0</v>
      </c>
      <c r="H292" s="22">
        <v>0</v>
      </c>
      <c r="I292" s="22">
        <v>0</v>
      </c>
      <c r="J292" s="22">
        <v>0</v>
      </c>
      <c r="K292" s="22">
        <v>23478290</v>
      </c>
      <c r="L292" s="23">
        <v>4.4014869638812513E-3</v>
      </c>
      <c r="M292" s="22">
        <v>51050.456978533155</v>
      </c>
      <c r="N292" s="22">
        <v>0</v>
      </c>
      <c r="O292" s="22">
        <v>51050</v>
      </c>
      <c r="P292" s="4"/>
    </row>
    <row r="293" spans="1:16" x14ac:dyDescent="0.35">
      <c r="A293" s="21">
        <v>292</v>
      </c>
      <c r="B293">
        <v>361</v>
      </c>
      <c r="C293">
        <v>16561</v>
      </c>
      <c r="D293" t="s">
        <v>1214</v>
      </c>
      <c r="E293" s="22">
        <v>0</v>
      </c>
      <c r="F293" s="22">
        <v>0</v>
      </c>
      <c r="G293" s="22">
        <v>0</v>
      </c>
      <c r="H293" s="22">
        <v>0</v>
      </c>
      <c r="I293" s="22">
        <v>0</v>
      </c>
      <c r="J293" s="22">
        <v>0</v>
      </c>
      <c r="K293" s="22">
        <v>0</v>
      </c>
      <c r="L293" s="23">
        <v>0</v>
      </c>
      <c r="M293" s="22">
        <v>100</v>
      </c>
      <c r="N293" s="22">
        <v>0</v>
      </c>
      <c r="O293" s="22">
        <v>100</v>
      </c>
      <c r="P293" s="4"/>
    </row>
    <row r="294" spans="1:16" x14ac:dyDescent="0.35">
      <c r="A294" s="21">
        <v>293</v>
      </c>
      <c r="B294">
        <v>4869</v>
      </c>
      <c r="C294">
        <v>16578</v>
      </c>
      <c r="D294" t="s">
        <v>291</v>
      </c>
      <c r="E294" s="22">
        <v>1392798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1392798</v>
      </c>
      <c r="L294" s="23">
        <v>2.6110854923079487E-4</v>
      </c>
      <c r="M294" s="22">
        <v>3028.4562623081588</v>
      </c>
      <c r="N294" s="22">
        <v>0</v>
      </c>
      <c r="O294" s="22">
        <v>3028</v>
      </c>
      <c r="P294" s="4"/>
    </row>
    <row r="295" spans="1:16" x14ac:dyDescent="0.35">
      <c r="A295" s="21">
        <v>294</v>
      </c>
      <c r="B295">
        <v>256</v>
      </c>
      <c r="C295">
        <v>16608</v>
      </c>
      <c r="D295" t="s">
        <v>292</v>
      </c>
      <c r="E295" s="22">
        <v>776146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776146</v>
      </c>
      <c r="L295" s="23">
        <v>1.4550448525291142E-4</v>
      </c>
      <c r="M295" s="22">
        <v>1687.6275053277132</v>
      </c>
      <c r="N295" s="22">
        <v>0</v>
      </c>
      <c r="O295" s="22">
        <v>1688</v>
      </c>
      <c r="P295" s="4"/>
    </row>
    <row r="296" spans="1:16" x14ac:dyDescent="0.35">
      <c r="A296" s="21">
        <v>295</v>
      </c>
      <c r="B296">
        <v>169</v>
      </c>
      <c r="C296">
        <v>16623</v>
      </c>
      <c r="D296" t="s">
        <v>293</v>
      </c>
      <c r="E296" s="22"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3">
        <v>0</v>
      </c>
      <c r="M296" s="22">
        <v>100</v>
      </c>
      <c r="N296" s="22">
        <v>0</v>
      </c>
      <c r="O296" s="22">
        <v>100</v>
      </c>
      <c r="P296" s="4"/>
    </row>
    <row r="297" spans="1:16" x14ac:dyDescent="0.35">
      <c r="A297" s="21">
        <v>296</v>
      </c>
      <c r="B297">
        <v>158</v>
      </c>
      <c r="C297">
        <v>16624</v>
      </c>
      <c r="D297" t="s">
        <v>294</v>
      </c>
      <c r="E297" s="22">
        <v>1321843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2">
        <v>1321843</v>
      </c>
      <c r="L297" s="23">
        <v>2.4780657930359001E-4</v>
      </c>
      <c r="M297" s="22">
        <v>2874.1739370233181</v>
      </c>
      <c r="N297" s="22">
        <v>0</v>
      </c>
      <c r="O297" s="22">
        <v>2874</v>
      </c>
      <c r="P297" s="4"/>
    </row>
    <row r="298" spans="1:16" x14ac:dyDescent="0.35">
      <c r="A298" s="21">
        <v>297</v>
      </c>
      <c r="B298" s="26">
        <v>1302</v>
      </c>
      <c r="C298" s="26">
        <v>16632</v>
      </c>
      <c r="D298" s="26" t="s">
        <v>1215</v>
      </c>
      <c r="E298" s="22">
        <v>0</v>
      </c>
      <c r="F298" s="22">
        <v>0</v>
      </c>
      <c r="G298" s="22">
        <v>0</v>
      </c>
      <c r="H298" s="22">
        <v>0</v>
      </c>
      <c r="I298" s="22">
        <v>0</v>
      </c>
      <c r="J298" s="22">
        <v>0</v>
      </c>
      <c r="K298" s="22">
        <v>0</v>
      </c>
      <c r="L298" s="23">
        <v>0</v>
      </c>
      <c r="M298" s="22">
        <v>100</v>
      </c>
      <c r="N298" s="22">
        <v>0</v>
      </c>
      <c r="O298" s="22">
        <v>100</v>
      </c>
      <c r="P298" s="4"/>
    </row>
    <row r="299" spans="1:16" x14ac:dyDescent="0.35">
      <c r="A299" s="21">
        <v>298</v>
      </c>
      <c r="B299">
        <v>1279</v>
      </c>
      <c r="C299">
        <v>16667</v>
      </c>
      <c r="D299" t="s">
        <v>295</v>
      </c>
      <c r="E299" s="22">
        <v>0</v>
      </c>
      <c r="F299" s="22">
        <v>0</v>
      </c>
      <c r="G299" s="22">
        <v>0</v>
      </c>
      <c r="H299" s="22">
        <v>0</v>
      </c>
      <c r="I299" s="22">
        <v>0</v>
      </c>
      <c r="J299" s="22">
        <v>0</v>
      </c>
      <c r="K299" s="22">
        <v>0</v>
      </c>
      <c r="L299" s="23">
        <v>0</v>
      </c>
      <c r="M299" s="22">
        <v>100</v>
      </c>
      <c r="N299" s="22">
        <v>0</v>
      </c>
      <c r="O299" s="22">
        <v>100</v>
      </c>
      <c r="P299" s="4"/>
    </row>
    <row r="300" spans="1:16" x14ac:dyDescent="0.35">
      <c r="A300" s="21">
        <v>299</v>
      </c>
      <c r="B300">
        <v>84</v>
      </c>
      <c r="C300">
        <v>16691</v>
      </c>
      <c r="D300" t="s">
        <v>296</v>
      </c>
      <c r="E300" s="22">
        <v>5112510</v>
      </c>
      <c r="F300" s="22">
        <v>0</v>
      </c>
      <c r="G300" s="22">
        <v>0</v>
      </c>
      <c r="H300" s="22">
        <v>0</v>
      </c>
      <c r="I300" s="22">
        <v>0</v>
      </c>
      <c r="J300" s="22">
        <v>0</v>
      </c>
      <c r="K300" s="22">
        <v>5112510</v>
      </c>
      <c r="L300" s="23">
        <v>9.5844484916544328E-4</v>
      </c>
      <c r="M300" s="22">
        <v>11116.481302825739</v>
      </c>
      <c r="N300" s="22">
        <v>0</v>
      </c>
      <c r="O300" s="22">
        <v>11116</v>
      </c>
      <c r="P300" s="4"/>
    </row>
    <row r="301" spans="1:16" x14ac:dyDescent="0.35">
      <c r="A301" s="21">
        <v>300</v>
      </c>
      <c r="B301">
        <v>315</v>
      </c>
      <c r="C301">
        <v>16705</v>
      </c>
      <c r="D301" t="s">
        <v>297</v>
      </c>
      <c r="E301" s="22">
        <v>314457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314457</v>
      </c>
      <c r="L301" s="23">
        <v>5.8951413676260346E-5</v>
      </c>
      <c r="M301" s="22">
        <v>683.74543248671853</v>
      </c>
      <c r="N301" s="22">
        <v>0</v>
      </c>
      <c r="O301" s="22">
        <v>684</v>
      </c>
      <c r="P301" s="4"/>
    </row>
    <row r="302" spans="1:16" x14ac:dyDescent="0.35">
      <c r="A302" s="21">
        <v>301</v>
      </c>
      <c r="B302">
        <v>1117</v>
      </c>
      <c r="C302">
        <v>16755</v>
      </c>
      <c r="D302" t="s">
        <v>298</v>
      </c>
      <c r="E302" s="22">
        <v>0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3">
        <v>0</v>
      </c>
      <c r="M302" s="22">
        <v>100</v>
      </c>
      <c r="N302" s="22">
        <v>0</v>
      </c>
      <c r="O302" s="22">
        <v>100</v>
      </c>
      <c r="P302" s="4"/>
    </row>
    <row r="303" spans="1:16" x14ac:dyDescent="0.35">
      <c r="A303" s="21">
        <v>302</v>
      </c>
      <c r="B303" s="25">
        <v>5001</v>
      </c>
      <c r="C303" s="25">
        <v>16820</v>
      </c>
      <c r="D303" s="25" t="s">
        <v>299</v>
      </c>
      <c r="E303" s="22">
        <v>591275</v>
      </c>
      <c r="F303" s="22">
        <v>0</v>
      </c>
      <c r="G303" s="22">
        <v>0</v>
      </c>
      <c r="H303" s="22">
        <v>0</v>
      </c>
      <c r="I303" s="22">
        <v>0</v>
      </c>
      <c r="J303" s="22">
        <v>0</v>
      </c>
      <c r="K303" s="22">
        <v>591275</v>
      </c>
      <c r="L303" s="23">
        <v>1.1084662488489948E-4</v>
      </c>
      <c r="M303" s="22">
        <v>1285.6498045633728</v>
      </c>
      <c r="N303" s="22">
        <v>0</v>
      </c>
      <c r="O303" s="22">
        <v>1286</v>
      </c>
      <c r="P303" s="4"/>
    </row>
    <row r="304" spans="1:16" x14ac:dyDescent="0.35">
      <c r="A304" s="21">
        <v>303</v>
      </c>
      <c r="B304">
        <v>4790</v>
      </c>
      <c r="C304">
        <v>16942</v>
      </c>
      <c r="D304" t="s">
        <v>300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3">
        <v>0</v>
      </c>
      <c r="M304" s="22">
        <v>100</v>
      </c>
      <c r="N304" s="22">
        <v>0</v>
      </c>
      <c r="O304" s="22">
        <v>100</v>
      </c>
      <c r="P304" s="4"/>
    </row>
    <row r="305" spans="1:16" x14ac:dyDescent="0.35">
      <c r="A305" s="21">
        <v>304</v>
      </c>
      <c r="B305">
        <v>5008</v>
      </c>
      <c r="C305">
        <v>17044</v>
      </c>
      <c r="D305" t="s">
        <v>301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3">
        <v>0</v>
      </c>
      <c r="M305" s="22">
        <v>100</v>
      </c>
      <c r="N305" s="22">
        <v>0</v>
      </c>
      <c r="O305" s="22">
        <v>100</v>
      </c>
      <c r="P305" s="4"/>
    </row>
    <row r="306" spans="1:16" x14ac:dyDescent="0.35">
      <c r="A306" s="21">
        <v>305</v>
      </c>
      <c r="B306" s="25">
        <v>4869</v>
      </c>
      <c r="C306" s="25">
        <v>17103</v>
      </c>
      <c r="D306" s="25" t="s">
        <v>302</v>
      </c>
      <c r="E306" s="22">
        <v>27707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27707</v>
      </c>
      <c r="L306" s="23">
        <v>5.1942453776769012E-6</v>
      </c>
      <c r="M306" s="22">
        <v>100</v>
      </c>
      <c r="N306" s="22">
        <v>0</v>
      </c>
      <c r="O306" s="22">
        <v>100</v>
      </c>
      <c r="P306" s="4"/>
    </row>
    <row r="307" spans="1:16" x14ac:dyDescent="0.35">
      <c r="A307" s="21">
        <v>306</v>
      </c>
      <c r="B307" s="26">
        <v>228</v>
      </c>
      <c r="C307" s="26">
        <v>17105</v>
      </c>
      <c r="D307" s="26" t="s">
        <v>1216</v>
      </c>
      <c r="E307" s="22">
        <v>0</v>
      </c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2">
        <v>0</v>
      </c>
      <c r="L307" s="23">
        <v>0</v>
      </c>
      <c r="M307" s="22">
        <v>100</v>
      </c>
      <c r="N307" s="22">
        <v>0</v>
      </c>
      <c r="O307" s="22">
        <v>100</v>
      </c>
      <c r="P307" s="4"/>
    </row>
    <row r="308" spans="1:16" x14ac:dyDescent="0.35">
      <c r="A308" s="21">
        <v>307</v>
      </c>
      <c r="B308" s="26">
        <v>176</v>
      </c>
      <c r="C308" s="26">
        <v>17133</v>
      </c>
      <c r="D308" s="26" t="s">
        <v>1217</v>
      </c>
      <c r="E308" s="22">
        <v>0</v>
      </c>
      <c r="F308" s="22">
        <v>0</v>
      </c>
      <c r="G308" s="22">
        <v>0</v>
      </c>
      <c r="H308" s="22">
        <v>0</v>
      </c>
      <c r="I308" s="22">
        <v>0</v>
      </c>
      <c r="J308" s="22">
        <v>0</v>
      </c>
      <c r="K308" s="22">
        <v>0</v>
      </c>
      <c r="L308" s="23">
        <v>0</v>
      </c>
      <c r="M308" s="22">
        <v>100</v>
      </c>
      <c r="N308" s="22">
        <v>0</v>
      </c>
      <c r="O308" s="22">
        <v>100</v>
      </c>
      <c r="P308" s="4"/>
    </row>
    <row r="309" spans="1:16" x14ac:dyDescent="0.35">
      <c r="A309" s="21">
        <v>308</v>
      </c>
      <c r="B309" s="26">
        <v>451</v>
      </c>
      <c r="C309" s="26">
        <v>17136</v>
      </c>
      <c r="D309" s="26" t="s">
        <v>1218</v>
      </c>
      <c r="E309" s="22">
        <v>0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3">
        <v>0</v>
      </c>
      <c r="M309" s="22">
        <v>100</v>
      </c>
      <c r="N309" s="22">
        <v>0</v>
      </c>
      <c r="O309" s="22">
        <v>100</v>
      </c>
      <c r="P309" s="4"/>
    </row>
    <row r="310" spans="1:16" x14ac:dyDescent="0.35">
      <c r="A310" s="21">
        <v>309</v>
      </c>
      <c r="B310" s="26">
        <v>222</v>
      </c>
      <c r="C310" s="26">
        <v>17154</v>
      </c>
      <c r="D310" s="26" t="s">
        <v>1219</v>
      </c>
      <c r="E310" s="22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3">
        <v>0</v>
      </c>
      <c r="M310" s="22">
        <v>100</v>
      </c>
      <c r="N310" s="22">
        <v>0</v>
      </c>
      <c r="O310" s="22">
        <v>100</v>
      </c>
      <c r="P310" s="4"/>
    </row>
    <row r="311" spans="1:16" x14ac:dyDescent="0.35">
      <c r="A311" s="21">
        <v>310</v>
      </c>
      <c r="B311" s="26">
        <v>222</v>
      </c>
      <c r="C311" s="26">
        <v>17155</v>
      </c>
      <c r="D311" s="26" t="s">
        <v>1220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3">
        <v>0</v>
      </c>
      <c r="M311" s="22">
        <v>100</v>
      </c>
      <c r="N311" s="22">
        <v>0</v>
      </c>
      <c r="O311" s="22">
        <v>100</v>
      </c>
      <c r="P311" s="4"/>
    </row>
    <row r="312" spans="1:16" x14ac:dyDescent="0.35">
      <c r="A312" s="21">
        <v>311</v>
      </c>
      <c r="B312">
        <v>98</v>
      </c>
      <c r="C312">
        <v>17182</v>
      </c>
      <c r="D312" t="s">
        <v>303</v>
      </c>
      <c r="E312" s="22">
        <v>0</v>
      </c>
      <c r="F312" s="22">
        <v>0</v>
      </c>
      <c r="G312" s="22">
        <v>0</v>
      </c>
      <c r="H312" s="22">
        <v>0</v>
      </c>
      <c r="I312" s="22">
        <v>0</v>
      </c>
      <c r="J312" s="22">
        <v>0</v>
      </c>
      <c r="K312" s="22">
        <v>0</v>
      </c>
      <c r="L312" s="23">
        <v>0</v>
      </c>
      <c r="M312" s="22">
        <v>100</v>
      </c>
      <c r="N312" s="22">
        <v>0</v>
      </c>
      <c r="O312" s="22">
        <v>100</v>
      </c>
      <c r="P312" s="4"/>
    </row>
    <row r="313" spans="1:16" x14ac:dyDescent="0.35">
      <c r="A313" s="21">
        <v>312</v>
      </c>
      <c r="B313" s="26">
        <v>5010</v>
      </c>
      <c r="C313" s="26">
        <v>17203</v>
      </c>
      <c r="D313" s="26" t="s">
        <v>1221</v>
      </c>
      <c r="E313" s="22">
        <v>0</v>
      </c>
      <c r="F313" s="22">
        <v>0</v>
      </c>
      <c r="G313" s="22">
        <v>0</v>
      </c>
      <c r="H313" s="22">
        <v>0</v>
      </c>
      <c r="I313" s="22">
        <v>0</v>
      </c>
      <c r="J313" s="22">
        <v>0</v>
      </c>
      <c r="K313" s="22">
        <v>0</v>
      </c>
      <c r="L313" s="23">
        <v>0</v>
      </c>
      <c r="M313" s="22">
        <v>100</v>
      </c>
      <c r="N313" s="22">
        <v>0</v>
      </c>
      <c r="O313" s="22">
        <v>100</v>
      </c>
      <c r="P313" s="4"/>
    </row>
    <row r="314" spans="1:16" x14ac:dyDescent="0.35">
      <c r="A314" s="21">
        <v>313</v>
      </c>
      <c r="B314">
        <v>8</v>
      </c>
      <c r="C314">
        <v>17230</v>
      </c>
      <c r="D314" t="s">
        <v>98</v>
      </c>
      <c r="E314" s="22">
        <v>36123478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36123478</v>
      </c>
      <c r="L314" s="23">
        <v>6.7720867877111646E-3</v>
      </c>
      <c r="M314" s="22">
        <v>78545.756933489989</v>
      </c>
      <c r="N314" s="22">
        <v>0</v>
      </c>
      <c r="O314" s="22">
        <v>78546</v>
      </c>
      <c r="P314" s="4"/>
    </row>
    <row r="315" spans="1:16" x14ac:dyDescent="0.35">
      <c r="A315" s="21">
        <v>314</v>
      </c>
      <c r="B315" s="26">
        <v>5008</v>
      </c>
      <c r="C315" s="26">
        <v>17285</v>
      </c>
      <c r="D315" s="26" t="s">
        <v>1222</v>
      </c>
      <c r="E315" s="22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3">
        <v>0</v>
      </c>
      <c r="M315" s="22">
        <v>100</v>
      </c>
      <c r="N315" s="22">
        <v>0</v>
      </c>
      <c r="O315" s="22">
        <v>100</v>
      </c>
      <c r="P315" s="4"/>
    </row>
    <row r="316" spans="1:16" x14ac:dyDescent="0.35">
      <c r="A316" s="21">
        <v>315</v>
      </c>
      <c r="B316">
        <v>572</v>
      </c>
      <c r="C316">
        <v>18023</v>
      </c>
      <c r="D316" t="s">
        <v>305</v>
      </c>
      <c r="E316" s="22">
        <v>1224282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1224282</v>
      </c>
      <c r="L316" s="23">
        <v>2.2951676902851381E-4</v>
      </c>
      <c r="M316" s="22">
        <v>2662.0403602899751</v>
      </c>
      <c r="N316" s="22">
        <v>0</v>
      </c>
      <c r="O316" s="22">
        <v>2662</v>
      </c>
      <c r="P316" s="4"/>
    </row>
    <row r="317" spans="1:16" x14ac:dyDescent="0.35">
      <c r="A317" s="21">
        <v>316</v>
      </c>
      <c r="B317">
        <v>3098</v>
      </c>
      <c r="C317">
        <v>18058</v>
      </c>
      <c r="D317" t="s">
        <v>306</v>
      </c>
      <c r="E317" s="22">
        <v>22721329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22721329</v>
      </c>
      <c r="L317" s="23">
        <v>4.2595791003329896E-3</v>
      </c>
      <c r="M317" s="22">
        <v>49404.544735140327</v>
      </c>
      <c r="N317" s="22">
        <v>0</v>
      </c>
      <c r="O317" s="22">
        <v>49405</v>
      </c>
      <c r="P317" s="4"/>
    </row>
    <row r="318" spans="1:16" x14ac:dyDescent="0.35">
      <c r="A318" s="21">
        <v>317</v>
      </c>
      <c r="B318">
        <v>169</v>
      </c>
      <c r="C318">
        <v>18139</v>
      </c>
      <c r="D318" t="s">
        <v>307</v>
      </c>
      <c r="E318" s="22">
        <v>0</v>
      </c>
      <c r="F318" s="22">
        <v>0</v>
      </c>
      <c r="G318" s="22">
        <v>0</v>
      </c>
      <c r="H318" s="22">
        <v>0</v>
      </c>
      <c r="I318" s="22">
        <v>0</v>
      </c>
      <c r="J318" s="22">
        <v>0</v>
      </c>
      <c r="K318" s="22">
        <v>0</v>
      </c>
      <c r="L318" s="23">
        <v>0</v>
      </c>
      <c r="M318" s="22">
        <v>100</v>
      </c>
      <c r="N318" s="22">
        <v>0</v>
      </c>
      <c r="O318" s="22">
        <v>100</v>
      </c>
      <c r="P318" s="4"/>
    </row>
    <row r="319" spans="1:16" x14ac:dyDescent="0.35">
      <c r="A319" s="21">
        <v>318</v>
      </c>
      <c r="B319">
        <v>626</v>
      </c>
      <c r="C319">
        <v>18279</v>
      </c>
      <c r="D319" t="s">
        <v>308</v>
      </c>
      <c r="E319" s="22">
        <v>1769925</v>
      </c>
      <c r="F319" s="22">
        <v>0</v>
      </c>
      <c r="G319" s="22">
        <v>0</v>
      </c>
      <c r="H319" s="22">
        <v>0</v>
      </c>
      <c r="I319" s="22">
        <v>0</v>
      </c>
      <c r="J319" s="22">
        <v>0</v>
      </c>
      <c r="K319" s="22">
        <v>1769925</v>
      </c>
      <c r="L319" s="23">
        <v>3.3180873967173603E-4</v>
      </c>
      <c r="M319" s="22">
        <v>3848.4693760802124</v>
      </c>
      <c r="N319" s="22">
        <v>0</v>
      </c>
      <c r="O319" s="22">
        <v>3848</v>
      </c>
      <c r="P319" s="4"/>
    </row>
    <row r="320" spans="1:16" x14ac:dyDescent="0.35">
      <c r="A320" s="21">
        <v>319</v>
      </c>
      <c r="B320">
        <v>194</v>
      </c>
      <c r="C320">
        <v>18287</v>
      </c>
      <c r="D320" t="s">
        <v>309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3">
        <v>0</v>
      </c>
      <c r="M320" s="22">
        <v>100</v>
      </c>
      <c r="N320" s="22">
        <v>0</v>
      </c>
      <c r="O320" s="22">
        <v>100</v>
      </c>
      <c r="P320" s="4"/>
    </row>
    <row r="321" spans="1:16" x14ac:dyDescent="0.35">
      <c r="A321" s="21">
        <v>320</v>
      </c>
      <c r="B321">
        <v>111</v>
      </c>
      <c r="C321">
        <v>18333</v>
      </c>
      <c r="D321" t="s">
        <v>310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3">
        <v>0</v>
      </c>
      <c r="M321" s="22">
        <v>100</v>
      </c>
      <c r="N321" s="22">
        <v>0</v>
      </c>
      <c r="O321" s="22">
        <v>100</v>
      </c>
      <c r="P321" s="4"/>
    </row>
    <row r="322" spans="1:16" x14ac:dyDescent="0.35">
      <c r="A322" s="21">
        <v>321</v>
      </c>
      <c r="B322"/>
      <c r="C322">
        <v>18468</v>
      </c>
      <c r="D322" t="s">
        <v>311</v>
      </c>
      <c r="E322" s="22">
        <v>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3">
        <v>0</v>
      </c>
      <c r="M322" s="22">
        <v>100</v>
      </c>
      <c r="N322" s="22">
        <v>0</v>
      </c>
      <c r="O322" s="22">
        <v>100</v>
      </c>
      <c r="P322" s="4"/>
    </row>
    <row r="323" spans="1:16" x14ac:dyDescent="0.35">
      <c r="A323" s="21">
        <v>322</v>
      </c>
      <c r="B323">
        <v>200</v>
      </c>
      <c r="C323">
        <v>18600</v>
      </c>
      <c r="D323" t="s">
        <v>312</v>
      </c>
      <c r="E323" s="22">
        <v>21136656</v>
      </c>
      <c r="F323" s="22">
        <v>0</v>
      </c>
      <c r="G323" s="22">
        <v>0</v>
      </c>
      <c r="H323" s="22">
        <v>0</v>
      </c>
      <c r="I323" s="22">
        <v>0</v>
      </c>
      <c r="J323" s="22">
        <v>0</v>
      </c>
      <c r="K323" s="22">
        <v>21136656</v>
      </c>
      <c r="L323" s="23">
        <v>3.9624996472929852E-3</v>
      </c>
      <c r="M323" s="22">
        <v>45958.88149426788</v>
      </c>
      <c r="N323" s="22">
        <v>0</v>
      </c>
      <c r="O323" s="22">
        <v>45959</v>
      </c>
      <c r="P323" s="4"/>
    </row>
    <row r="324" spans="1:16" x14ac:dyDescent="0.35">
      <c r="A324" s="21">
        <v>323</v>
      </c>
      <c r="B324">
        <v>501</v>
      </c>
      <c r="C324">
        <v>18619</v>
      </c>
      <c r="D324" t="s">
        <v>313</v>
      </c>
      <c r="E324" s="22">
        <v>159255</v>
      </c>
      <c r="F324" s="22">
        <v>0</v>
      </c>
      <c r="G324" s="22">
        <v>0</v>
      </c>
      <c r="H324" s="22">
        <v>0</v>
      </c>
      <c r="I324" s="22">
        <v>0</v>
      </c>
      <c r="J324" s="22">
        <v>0</v>
      </c>
      <c r="K324" s="22">
        <v>159255</v>
      </c>
      <c r="L324" s="23">
        <v>2.9855615823507956E-5</v>
      </c>
      <c r="M324" s="22">
        <v>346.27907424758348</v>
      </c>
      <c r="N324" s="22">
        <v>0</v>
      </c>
      <c r="O324" s="22">
        <v>346</v>
      </c>
      <c r="P324" s="4"/>
    </row>
    <row r="325" spans="1:16" x14ac:dyDescent="0.35">
      <c r="A325" s="21">
        <v>324</v>
      </c>
      <c r="B325"/>
      <c r="C325">
        <v>18686</v>
      </c>
      <c r="D325" t="s">
        <v>314</v>
      </c>
      <c r="E325" s="22">
        <v>31827467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31827467</v>
      </c>
      <c r="L325" s="23">
        <v>5.9667114212261924E-3</v>
      </c>
      <c r="M325" s="22">
        <v>69204.645432831079</v>
      </c>
      <c r="N325" s="22">
        <v>0</v>
      </c>
      <c r="O325" s="22">
        <v>69205</v>
      </c>
      <c r="P325" s="4"/>
    </row>
    <row r="326" spans="1:16" x14ac:dyDescent="0.35">
      <c r="A326" s="21">
        <v>325</v>
      </c>
      <c r="B326">
        <v>4381</v>
      </c>
      <c r="C326">
        <v>18694</v>
      </c>
      <c r="D326" t="s">
        <v>315</v>
      </c>
      <c r="E326" s="22">
        <v>509026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509026</v>
      </c>
      <c r="L326" s="23">
        <v>9.542736303523884E-5</v>
      </c>
      <c r="M326" s="22">
        <v>1106.8101601076917</v>
      </c>
      <c r="N326" s="22">
        <v>0</v>
      </c>
      <c r="O326" s="22">
        <v>1107</v>
      </c>
      <c r="P326" s="4"/>
    </row>
    <row r="327" spans="1:16" x14ac:dyDescent="0.35">
      <c r="A327" s="21">
        <v>326</v>
      </c>
      <c r="B327">
        <v>1248</v>
      </c>
      <c r="C327">
        <v>18708</v>
      </c>
      <c r="D327" t="s">
        <v>316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3">
        <v>0</v>
      </c>
      <c r="M327" s="22">
        <v>100</v>
      </c>
      <c r="N327" s="22">
        <v>0</v>
      </c>
      <c r="O327" s="22">
        <v>100</v>
      </c>
      <c r="P327" s="4"/>
    </row>
    <row r="328" spans="1:16" x14ac:dyDescent="0.35">
      <c r="A328" s="21">
        <v>327</v>
      </c>
      <c r="B328">
        <v>1279</v>
      </c>
      <c r="C328">
        <v>18732</v>
      </c>
      <c r="D328" t="s">
        <v>317</v>
      </c>
      <c r="E328" s="22">
        <v>32134</v>
      </c>
      <c r="F328" s="22">
        <v>0</v>
      </c>
      <c r="G328" s="22">
        <v>0</v>
      </c>
      <c r="H328" s="22">
        <v>0</v>
      </c>
      <c r="I328" s="22">
        <v>0</v>
      </c>
      <c r="J328" s="22">
        <v>0</v>
      </c>
      <c r="K328" s="22">
        <v>32134</v>
      </c>
      <c r="L328" s="23">
        <v>6.0241773185934804E-6</v>
      </c>
      <c r="M328" s="22">
        <v>100</v>
      </c>
      <c r="N328" s="22">
        <v>0</v>
      </c>
      <c r="O328" s="22">
        <v>100</v>
      </c>
      <c r="P328" s="4"/>
    </row>
    <row r="329" spans="1:16" x14ac:dyDescent="0.35">
      <c r="A329" s="21">
        <v>328</v>
      </c>
      <c r="B329">
        <v>105</v>
      </c>
      <c r="C329">
        <v>18740</v>
      </c>
      <c r="D329" t="s">
        <v>318</v>
      </c>
      <c r="E329" s="22">
        <v>0</v>
      </c>
      <c r="F329" s="22">
        <v>0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3">
        <v>0</v>
      </c>
      <c r="M329" s="22">
        <v>100</v>
      </c>
      <c r="N329" s="22">
        <v>0</v>
      </c>
      <c r="O329" s="22">
        <v>100</v>
      </c>
      <c r="P329" s="4"/>
    </row>
    <row r="330" spans="1:16" x14ac:dyDescent="0.35">
      <c r="A330" s="21">
        <v>329</v>
      </c>
      <c r="B330">
        <v>5036</v>
      </c>
      <c r="C330">
        <v>18750</v>
      </c>
      <c r="D330" t="s">
        <v>319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3">
        <v>0</v>
      </c>
      <c r="M330" s="22">
        <v>100</v>
      </c>
      <c r="N330" s="22">
        <v>0</v>
      </c>
      <c r="O330" s="22">
        <v>100</v>
      </c>
      <c r="P330" s="4"/>
    </row>
    <row r="331" spans="1:16" x14ac:dyDescent="0.35">
      <c r="A331" s="21">
        <v>330</v>
      </c>
      <c r="B331">
        <v>4851</v>
      </c>
      <c r="C331">
        <v>18767</v>
      </c>
      <c r="D331" t="s">
        <v>320</v>
      </c>
      <c r="E331" s="22">
        <v>4625453</v>
      </c>
      <c r="F331" s="22">
        <v>53872</v>
      </c>
      <c r="G331" s="22">
        <v>0</v>
      </c>
      <c r="H331" s="22">
        <v>0</v>
      </c>
      <c r="I331" s="22">
        <v>0</v>
      </c>
      <c r="J331" s="22">
        <v>0</v>
      </c>
      <c r="K331" s="22">
        <v>4571581</v>
      </c>
      <c r="L331" s="23">
        <v>8.5703661449906333E-4</v>
      </c>
      <c r="M331" s="22">
        <v>9940.3022607003986</v>
      </c>
      <c r="N331" s="22">
        <v>0</v>
      </c>
      <c r="O331" s="22">
        <v>9940</v>
      </c>
      <c r="P331" s="4"/>
    </row>
    <row r="332" spans="1:16" x14ac:dyDescent="0.35">
      <c r="A332" s="21">
        <v>331</v>
      </c>
      <c r="B332">
        <v>140</v>
      </c>
      <c r="C332">
        <v>18961</v>
      </c>
      <c r="D332" t="s">
        <v>321</v>
      </c>
      <c r="E332" s="22">
        <v>957</v>
      </c>
      <c r="F332" s="22">
        <v>0</v>
      </c>
      <c r="G332" s="22">
        <v>0</v>
      </c>
      <c r="H332" s="22">
        <v>0</v>
      </c>
      <c r="I332" s="22">
        <v>0</v>
      </c>
      <c r="J332" s="22">
        <v>0</v>
      </c>
      <c r="K332" s="22">
        <v>957</v>
      </c>
      <c r="L332" s="23">
        <v>1.7940927658847205E-7</v>
      </c>
      <c r="M332" s="22">
        <v>100</v>
      </c>
      <c r="N332" s="22">
        <v>0</v>
      </c>
      <c r="O332" s="22">
        <v>100</v>
      </c>
      <c r="P332" s="4"/>
    </row>
    <row r="333" spans="1:16" x14ac:dyDescent="0.35">
      <c r="A333" s="21">
        <v>332</v>
      </c>
      <c r="B333">
        <v>4742</v>
      </c>
      <c r="C333">
        <v>18975</v>
      </c>
      <c r="D333" t="s">
        <v>322</v>
      </c>
      <c r="E333" s="22">
        <v>80509594</v>
      </c>
      <c r="F333" s="22">
        <v>0</v>
      </c>
      <c r="G333" s="22">
        <v>0</v>
      </c>
      <c r="H333" s="22">
        <v>0</v>
      </c>
      <c r="I333" s="22">
        <v>0</v>
      </c>
      <c r="J333" s="22">
        <v>28571960.219329335</v>
      </c>
      <c r="K333" s="22">
        <v>51937633.780670665</v>
      </c>
      <c r="L333" s="23">
        <v>9.7367746126511105E-3</v>
      </c>
      <c r="M333" s="22">
        <v>112931.56098195133</v>
      </c>
      <c r="N333" s="22">
        <v>1170</v>
      </c>
      <c r="O333" s="22">
        <v>111762</v>
      </c>
      <c r="P333" s="4"/>
    </row>
    <row r="334" spans="1:16" x14ac:dyDescent="0.35">
      <c r="A334" s="21">
        <v>333</v>
      </c>
      <c r="B334">
        <v>3548</v>
      </c>
      <c r="C334">
        <v>19038</v>
      </c>
      <c r="D334" t="s">
        <v>323</v>
      </c>
      <c r="E334" s="22">
        <v>663849</v>
      </c>
      <c r="F334" s="22">
        <v>238503</v>
      </c>
      <c r="G334" s="22">
        <v>0</v>
      </c>
      <c r="H334" s="22">
        <v>0</v>
      </c>
      <c r="I334" s="22">
        <v>0</v>
      </c>
      <c r="J334" s="22">
        <v>0</v>
      </c>
      <c r="K334" s="22">
        <v>425346</v>
      </c>
      <c r="L334" s="23">
        <v>7.9739830887983515E-5</v>
      </c>
      <c r="M334" s="22">
        <v>924.85899415976041</v>
      </c>
      <c r="N334" s="22">
        <v>0</v>
      </c>
      <c r="O334" s="22">
        <v>925</v>
      </c>
      <c r="P334" s="4"/>
    </row>
    <row r="335" spans="1:16" x14ac:dyDescent="0.35">
      <c r="A335" s="21">
        <v>334</v>
      </c>
      <c r="B335">
        <v>3548</v>
      </c>
      <c r="C335">
        <v>19046</v>
      </c>
      <c r="D335" t="s">
        <v>324</v>
      </c>
      <c r="E335" s="22">
        <v>2925654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2">
        <v>2925654</v>
      </c>
      <c r="L335" s="23">
        <v>5.4847384293434651E-4</v>
      </c>
      <c r="M335" s="22">
        <v>6361.4502445056023</v>
      </c>
      <c r="N335" s="22">
        <v>0</v>
      </c>
      <c r="O335" s="22">
        <v>6361</v>
      </c>
      <c r="P335" s="4"/>
    </row>
    <row r="336" spans="1:16" x14ac:dyDescent="0.35">
      <c r="A336" s="21">
        <v>335</v>
      </c>
      <c r="B336">
        <v>3548</v>
      </c>
      <c r="C336">
        <v>19062</v>
      </c>
      <c r="D336" t="s">
        <v>325</v>
      </c>
      <c r="E336" s="22">
        <v>1079138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2">
        <v>1079138</v>
      </c>
      <c r="L336" s="23">
        <v>2.0230654954977068E-4</v>
      </c>
      <c r="M336" s="22">
        <v>2346.4438016099261</v>
      </c>
      <c r="N336" s="22">
        <v>0</v>
      </c>
      <c r="O336" s="22">
        <v>2346</v>
      </c>
      <c r="P336" s="4"/>
    </row>
    <row r="337" spans="1:16" x14ac:dyDescent="0.35">
      <c r="A337" s="21">
        <v>336</v>
      </c>
      <c r="B337">
        <v>3548</v>
      </c>
      <c r="C337">
        <v>19070</v>
      </c>
      <c r="D337" t="s">
        <v>326</v>
      </c>
      <c r="E337" s="22">
        <v>29309818</v>
      </c>
      <c r="F337" s="22">
        <v>5597</v>
      </c>
      <c r="G337" s="22">
        <v>0</v>
      </c>
      <c r="H337" s="22">
        <v>0</v>
      </c>
      <c r="I337" s="22">
        <v>0</v>
      </c>
      <c r="J337" s="22">
        <v>0</v>
      </c>
      <c r="K337" s="22">
        <v>29304221</v>
      </c>
      <c r="L337" s="23">
        <v>5.4936772106569595E-3</v>
      </c>
      <c r="M337" s="22">
        <v>63718.178515127278</v>
      </c>
      <c r="N337" s="22">
        <v>0</v>
      </c>
      <c r="O337" s="22">
        <v>63718</v>
      </c>
      <c r="P337" s="4"/>
    </row>
    <row r="338" spans="1:16" x14ac:dyDescent="0.35">
      <c r="A338" s="21">
        <v>337</v>
      </c>
      <c r="B338">
        <v>2538</v>
      </c>
      <c r="C338">
        <v>19216</v>
      </c>
      <c r="D338" t="s">
        <v>327</v>
      </c>
      <c r="E338" s="22">
        <v>7720</v>
      </c>
      <c r="F338" s="22">
        <v>0</v>
      </c>
      <c r="G338" s="22">
        <v>0</v>
      </c>
      <c r="H338" s="22">
        <v>0</v>
      </c>
      <c r="I338" s="22">
        <v>0</v>
      </c>
      <c r="J338" s="22">
        <v>0</v>
      </c>
      <c r="K338" s="22">
        <v>7720</v>
      </c>
      <c r="L338" s="23">
        <v>1.4472723252486982E-6</v>
      </c>
      <c r="M338" s="22">
        <v>100</v>
      </c>
      <c r="N338" s="22">
        <v>0</v>
      </c>
      <c r="O338" s="22">
        <v>100</v>
      </c>
      <c r="P338" s="4"/>
    </row>
    <row r="339" spans="1:16" x14ac:dyDescent="0.35">
      <c r="A339" s="21">
        <v>338</v>
      </c>
      <c r="B339">
        <v>3548</v>
      </c>
      <c r="C339">
        <v>19224</v>
      </c>
      <c r="D339" t="s">
        <v>328</v>
      </c>
      <c r="E339" s="22">
        <v>0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22">
        <v>0</v>
      </c>
      <c r="L339" s="23">
        <v>0</v>
      </c>
      <c r="M339" s="22">
        <v>100</v>
      </c>
      <c r="N339" s="22">
        <v>0</v>
      </c>
      <c r="O339" s="22">
        <v>100</v>
      </c>
      <c r="P339" s="4"/>
    </row>
    <row r="340" spans="1:16" x14ac:dyDescent="0.35">
      <c r="A340" s="21">
        <v>339</v>
      </c>
      <c r="B340">
        <v>8</v>
      </c>
      <c r="C340">
        <v>19232</v>
      </c>
      <c r="D340" t="s">
        <v>248</v>
      </c>
      <c r="E340" s="22">
        <v>15870152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v>15870152</v>
      </c>
      <c r="L340" s="23">
        <v>2.9751854646489998E-3</v>
      </c>
      <c r="M340" s="22">
        <v>34507.560470493459</v>
      </c>
      <c r="N340" s="22">
        <v>0</v>
      </c>
      <c r="O340" s="22">
        <v>34508</v>
      </c>
      <c r="P340" s="4"/>
    </row>
    <row r="341" spans="1:16" x14ac:dyDescent="0.35">
      <c r="A341" s="21">
        <v>340</v>
      </c>
      <c r="B341">
        <v>8</v>
      </c>
      <c r="C341">
        <v>19240</v>
      </c>
      <c r="D341" t="s">
        <v>279</v>
      </c>
      <c r="E341" s="22">
        <v>11284036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11284036</v>
      </c>
      <c r="L341" s="23">
        <v>2.1154239663095879E-3</v>
      </c>
      <c r="M341" s="22">
        <v>24535.653761931524</v>
      </c>
      <c r="N341" s="22">
        <v>0</v>
      </c>
      <c r="O341" s="22">
        <v>24536</v>
      </c>
      <c r="P341" s="4"/>
    </row>
    <row r="342" spans="1:16" x14ac:dyDescent="0.35">
      <c r="A342" s="21">
        <v>341</v>
      </c>
      <c r="B342">
        <v>242</v>
      </c>
      <c r="C342">
        <v>19259</v>
      </c>
      <c r="D342" t="s">
        <v>331</v>
      </c>
      <c r="E342" s="22">
        <v>5378299</v>
      </c>
      <c r="F342" s="22">
        <v>4813</v>
      </c>
      <c r="G342" s="22">
        <v>0</v>
      </c>
      <c r="H342" s="22">
        <v>0</v>
      </c>
      <c r="I342" s="22">
        <v>0</v>
      </c>
      <c r="J342" s="22">
        <v>0</v>
      </c>
      <c r="K342" s="22">
        <v>5373486</v>
      </c>
      <c r="L342" s="23">
        <v>1.0073701525791874E-3</v>
      </c>
      <c r="M342" s="22">
        <v>11683.939327257232</v>
      </c>
      <c r="N342" s="22">
        <v>0</v>
      </c>
      <c r="O342" s="22">
        <v>11684</v>
      </c>
      <c r="P342" s="4"/>
    </row>
    <row r="343" spans="1:16" x14ac:dyDescent="0.35">
      <c r="A343" s="21">
        <v>342</v>
      </c>
      <c r="B343">
        <v>12</v>
      </c>
      <c r="C343">
        <v>19380</v>
      </c>
      <c r="D343" t="s">
        <v>332</v>
      </c>
      <c r="E343" s="22">
        <v>-86978</v>
      </c>
      <c r="F343" s="22">
        <v>0</v>
      </c>
      <c r="G343" s="22">
        <v>0</v>
      </c>
      <c r="H343" s="22">
        <v>0</v>
      </c>
      <c r="I343" s="22">
        <v>0</v>
      </c>
      <c r="J343" s="22">
        <v>0</v>
      </c>
      <c r="K343" s="22">
        <v>-86978</v>
      </c>
      <c r="L343" s="23">
        <v>-1.6305809884129697E-5</v>
      </c>
      <c r="M343" s="22">
        <v>100</v>
      </c>
      <c r="N343" s="22">
        <v>0</v>
      </c>
      <c r="O343" s="22">
        <v>100</v>
      </c>
      <c r="P343" s="4"/>
    </row>
    <row r="344" spans="1:16" x14ac:dyDescent="0.35">
      <c r="A344" s="21">
        <v>343</v>
      </c>
      <c r="B344">
        <v>12</v>
      </c>
      <c r="C344">
        <v>19399</v>
      </c>
      <c r="D344" t="s">
        <v>333</v>
      </c>
      <c r="E344" s="22">
        <v>1525481</v>
      </c>
      <c r="F344" s="22">
        <v>0</v>
      </c>
      <c r="G344" s="22">
        <v>0</v>
      </c>
      <c r="H344" s="22">
        <v>0</v>
      </c>
      <c r="I344" s="22">
        <v>0</v>
      </c>
      <c r="J344" s="22">
        <v>0</v>
      </c>
      <c r="K344" s="22">
        <v>1525481</v>
      </c>
      <c r="L344" s="23">
        <v>2.859826987037188E-4</v>
      </c>
      <c r="M344" s="22">
        <v>3316.9580136402492</v>
      </c>
      <c r="N344" s="22">
        <v>0</v>
      </c>
      <c r="O344" s="22">
        <v>3317</v>
      </c>
      <c r="P344" s="4"/>
    </row>
    <row r="345" spans="1:16" x14ac:dyDescent="0.35">
      <c r="A345" s="21">
        <v>344</v>
      </c>
      <c r="B345">
        <v>12</v>
      </c>
      <c r="C345">
        <v>19402</v>
      </c>
      <c r="D345" t="s">
        <v>334</v>
      </c>
      <c r="E345" s="22">
        <v>3406272</v>
      </c>
      <c r="F345" s="22">
        <v>0</v>
      </c>
      <c r="G345" s="22">
        <v>0</v>
      </c>
      <c r="H345" s="22">
        <v>0</v>
      </c>
      <c r="I345" s="22">
        <v>0</v>
      </c>
      <c r="J345" s="22">
        <v>0</v>
      </c>
      <c r="K345" s="22">
        <v>3406272</v>
      </c>
      <c r="L345" s="23">
        <v>6.3857554376548365E-4</v>
      </c>
      <c r="M345" s="22">
        <v>7406.4909409152924</v>
      </c>
      <c r="N345" s="22">
        <v>0</v>
      </c>
      <c r="O345" s="22">
        <v>7406</v>
      </c>
      <c r="P345" s="4"/>
    </row>
    <row r="346" spans="1:16" x14ac:dyDescent="0.35">
      <c r="A346" s="21">
        <v>345</v>
      </c>
      <c r="B346">
        <v>12</v>
      </c>
      <c r="C346">
        <v>19410</v>
      </c>
      <c r="D346" t="s">
        <v>335</v>
      </c>
      <c r="E346" s="22">
        <v>44500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44500</v>
      </c>
      <c r="L346" s="23">
        <v>8.3424376261097237E-6</v>
      </c>
      <c r="M346" s="22">
        <v>100</v>
      </c>
      <c r="N346" s="22">
        <v>0</v>
      </c>
      <c r="O346" s="22">
        <v>100</v>
      </c>
      <c r="P346" s="4"/>
    </row>
    <row r="347" spans="1:16" x14ac:dyDescent="0.35">
      <c r="A347" s="21">
        <v>346</v>
      </c>
      <c r="B347">
        <v>12</v>
      </c>
      <c r="C347">
        <v>19429</v>
      </c>
      <c r="D347" t="s">
        <v>336</v>
      </c>
      <c r="E347" s="22">
        <v>681360</v>
      </c>
      <c r="F347" s="22">
        <v>0</v>
      </c>
      <c r="G347" s="22">
        <v>0</v>
      </c>
      <c r="H347" s="22">
        <v>0</v>
      </c>
      <c r="I347" s="22">
        <v>0</v>
      </c>
      <c r="J347" s="22">
        <v>0</v>
      </c>
      <c r="K347" s="22">
        <v>681360</v>
      </c>
      <c r="L347" s="23">
        <v>1.2773490563878926E-4</v>
      </c>
      <c r="M347" s="22">
        <v>1481.5278015091112</v>
      </c>
      <c r="N347" s="22">
        <v>0</v>
      </c>
      <c r="O347" s="22">
        <v>1482</v>
      </c>
      <c r="P347" s="4"/>
    </row>
    <row r="348" spans="1:16" x14ac:dyDescent="0.35">
      <c r="A348" s="21">
        <v>347</v>
      </c>
      <c r="B348">
        <v>12</v>
      </c>
      <c r="C348">
        <v>19445</v>
      </c>
      <c r="D348" t="s">
        <v>337</v>
      </c>
      <c r="E348" s="22">
        <v>19360882</v>
      </c>
      <c r="F348" s="22">
        <v>0</v>
      </c>
      <c r="G348" s="22">
        <v>0</v>
      </c>
      <c r="H348" s="22">
        <v>0</v>
      </c>
      <c r="I348" s="22">
        <v>0</v>
      </c>
      <c r="J348" s="22">
        <v>0</v>
      </c>
      <c r="K348" s="22">
        <v>19360882</v>
      </c>
      <c r="L348" s="23">
        <v>3.6295943926173144E-3</v>
      </c>
      <c r="M348" s="22">
        <v>42097.694236141433</v>
      </c>
      <c r="N348" s="22">
        <v>0</v>
      </c>
      <c r="O348" s="22">
        <v>42098</v>
      </c>
      <c r="P348" s="4"/>
    </row>
    <row r="349" spans="1:16" x14ac:dyDescent="0.35">
      <c r="A349" s="21">
        <v>348</v>
      </c>
      <c r="B349">
        <v>124</v>
      </c>
      <c r="C349">
        <v>19488</v>
      </c>
      <c r="D349" t="s">
        <v>338</v>
      </c>
      <c r="E349" s="22">
        <v>105921</v>
      </c>
      <c r="F349" s="22">
        <v>0</v>
      </c>
      <c r="G349" s="22">
        <v>0</v>
      </c>
      <c r="H349" s="22">
        <v>0</v>
      </c>
      <c r="I349" s="22">
        <v>0</v>
      </c>
      <c r="J349" s="22">
        <v>0</v>
      </c>
      <c r="K349" s="22">
        <v>105921</v>
      </c>
      <c r="L349" s="23">
        <v>1.9857063725734115E-5</v>
      </c>
      <c r="M349" s="22">
        <v>230.31129837919246</v>
      </c>
      <c r="N349" s="22">
        <v>0</v>
      </c>
      <c r="O349" s="22">
        <v>230</v>
      </c>
      <c r="P349" s="4"/>
    </row>
    <row r="350" spans="1:16" x14ac:dyDescent="0.35">
      <c r="A350" s="21">
        <v>349</v>
      </c>
      <c r="B350">
        <v>968</v>
      </c>
      <c r="C350">
        <v>19518</v>
      </c>
      <c r="D350" t="s">
        <v>339</v>
      </c>
      <c r="E350" s="22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3">
        <v>0</v>
      </c>
      <c r="M350" s="22">
        <v>100</v>
      </c>
      <c r="N350" s="22">
        <v>0</v>
      </c>
      <c r="O350" s="22">
        <v>100</v>
      </c>
      <c r="P350" s="4"/>
    </row>
    <row r="351" spans="1:16" x14ac:dyDescent="0.35">
      <c r="A351" s="21">
        <v>350</v>
      </c>
      <c r="B351">
        <v>920</v>
      </c>
      <c r="C351">
        <v>19615</v>
      </c>
      <c r="D351" t="s">
        <v>340</v>
      </c>
      <c r="E351" s="22">
        <v>969514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>
        <v>969514</v>
      </c>
      <c r="L351" s="23">
        <v>1.8175528253123915E-4</v>
      </c>
      <c r="M351" s="22">
        <v>2108.0808162385588</v>
      </c>
      <c r="N351" s="22">
        <v>0</v>
      </c>
      <c r="O351" s="22">
        <v>2108</v>
      </c>
      <c r="P351" s="4"/>
    </row>
    <row r="352" spans="1:16" x14ac:dyDescent="0.35">
      <c r="A352" s="21">
        <v>351</v>
      </c>
      <c r="B352">
        <v>4980</v>
      </c>
      <c r="C352">
        <v>19623</v>
      </c>
      <c r="D352" t="s">
        <v>341</v>
      </c>
      <c r="E352" s="22">
        <v>0</v>
      </c>
      <c r="F352" s="22">
        <v>0</v>
      </c>
      <c r="G352" s="22">
        <v>0</v>
      </c>
      <c r="H352" s="22">
        <v>0</v>
      </c>
      <c r="I352" s="22">
        <v>0</v>
      </c>
      <c r="J352" s="22">
        <v>0</v>
      </c>
      <c r="K352" s="22">
        <v>0</v>
      </c>
      <c r="L352" s="23">
        <v>0</v>
      </c>
      <c r="M352" s="22">
        <v>100</v>
      </c>
      <c r="N352" s="22">
        <v>0</v>
      </c>
      <c r="O352" s="22">
        <v>100</v>
      </c>
      <c r="P352" s="4"/>
    </row>
    <row r="353" spans="1:16" x14ac:dyDescent="0.35">
      <c r="A353" s="21">
        <v>352</v>
      </c>
      <c r="B353"/>
      <c r="C353">
        <v>19631</v>
      </c>
      <c r="D353" t="s">
        <v>342</v>
      </c>
      <c r="E353" s="22">
        <v>251027</v>
      </c>
      <c r="F353" s="22">
        <v>0</v>
      </c>
      <c r="G353" s="22">
        <v>0</v>
      </c>
      <c r="H353" s="22">
        <v>0</v>
      </c>
      <c r="I353" s="22">
        <v>0</v>
      </c>
      <c r="J353" s="22">
        <v>0</v>
      </c>
      <c r="K353" s="22">
        <v>251027</v>
      </c>
      <c r="L353" s="23">
        <v>4.7060159325156082E-5</v>
      </c>
      <c r="M353" s="22">
        <v>545.82523105176062</v>
      </c>
      <c r="N353" s="22">
        <v>0</v>
      </c>
      <c r="O353" s="22">
        <v>546</v>
      </c>
      <c r="P353" s="4"/>
    </row>
    <row r="354" spans="1:16" x14ac:dyDescent="0.35">
      <c r="A354" s="21">
        <v>353</v>
      </c>
      <c r="B354">
        <v>69</v>
      </c>
      <c r="C354">
        <v>19658</v>
      </c>
      <c r="D354" t="s">
        <v>343</v>
      </c>
      <c r="E354" s="22">
        <v>583043</v>
      </c>
      <c r="F354" s="22">
        <v>0</v>
      </c>
      <c r="G354" s="22">
        <v>0</v>
      </c>
      <c r="H354" s="22">
        <v>0</v>
      </c>
      <c r="I354" s="22">
        <v>0</v>
      </c>
      <c r="J354" s="22">
        <v>0</v>
      </c>
      <c r="K354" s="22">
        <v>583043</v>
      </c>
      <c r="L354" s="23">
        <v>1.093033676593234E-4</v>
      </c>
      <c r="M354" s="22">
        <v>1267.7504021006173</v>
      </c>
      <c r="N354" s="22">
        <v>0</v>
      </c>
      <c r="O354" s="22">
        <v>1268</v>
      </c>
      <c r="P354" s="4"/>
    </row>
    <row r="355" spans="1:16" x14ac:dyDescent="0.35">
      <c r="A355" s="21">
        <v>354</v>
      </c>
      <c r="B355">
        <v>91</v>
      </c>
      <c r="C355">
        <v>19682</v>
      </c>
      <c r="D355" t="s">
        <v>344</v>
      </c>
      <c r="E355" s="22">
        <v>15370002</v>
      </c>
      <c r="F355" s="22">
        <v>4211</v>
      </c>
      <c r="G355" s="22">
        <v>0</v>
      </c>
      <c r="H355" s="22">
        <v>0</v>
      </c>
      <c r="I355" s="22">
        <v>0</v>
      </c>
      <c r="J355" s="22">
        <v>0</v>
      </c>
      <c r="K355" s="22">
        <v>15365791</v>
      </c>
      <c r="L355" s="23">
        <v>2.8806326515356888E-3</v>
      </c>
      <c r="M355" s="22">
        <v>33410.893739988387</v>
      </c>
      <c r="N355" s="22">
        <v>0</v>
      </c>
      <c r="O355" s="22">
        <v>33411</v>
      </c>
      <c r="P355" s="4"/>
    </row>
    <row r="356" spans="1:16" x14ac:dyDescent="0.35">
      <c r="A356" s="21">
        <v>355</v>
      </c>
      <c r="B356">
        <v>111</v>
      </c>
      <c r="C356">
        <v>19690</v>
      </c>
      <c r="D356" t="s">
        <v>345</v>
      </c>
      <c r="E356" s="22">
        <v>7577480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7577480</v>
      </c>
      <c r="L356" s="23">
        <v>1.4205540283841328E-3</v>
      </c>
      <c r="M356" s="22">
        <v>16476.234714951363</v>
      </c>
      <c r="N356" s="22">
        <v>0</v>
      </c>
      <c r="O356" s="22">
        <v>16476</v>
      </c>
      <c r="P356" s="4"/>
    </row>
    <row r="357" spans="1:16" x14ac:dyDescent="0.35">
      <c r="A357" s="21">
        <v>356</v>
      </c>
      <c r="B357">
        <v>111</v>
      </c>
      <c r="C357">
        <v>19704</v>
      </c>
      <c r="D357" t="s">
        <v>346</v>
      </c>
      <c r="E357" s="22">
        <v>100</v>
      </c>
      <c r="F357" s="22">
        <v>0</v>
      </c>
      <c r="G357" s="22">
        <v>0</v>
      </c>
      <c r="H357" s="22">
        <v>0</v>
      </c>
      <c r="I357" s="22">
        <v>0</v>
      </c>
      <c r="J357" s="22">
        <v>0</v>
      </c>
      <c r="K357" s="22">
        <v>100</v>
      </c>
      <c r="L357" s="23">
        <v>1.8747050845190391E-8</v>
      </c>
      <c r="M357" s="22">
        <v>100</v>
      </c>
      <c r="N357" s="22">
        <v>0</v>
      </c>
      <c r="O357" s="22">
        <v>100</v>
      </c>
      <c r="P357" s="4"/>
    </row>
    <row r="358" spans="1:16" x14ac:dyDescent="0.35">
      <c r="A358" s="21">
        <v>357</v>
      </c>
      <c r="B358">
        <v>361</v>
      </c>
      <c r="C358">
        <v>19720</v>
      </c>
      <c r="D358" t="s">
        <v>347</v>
      </c>
      <c r="E358" s="22">
        <v>3608975</v>
      </c>
      <c r="F358" s="22">
        <v>0</v>
      </c>
      <c r="G358" s="22">
        <v>0</v>
      </c>
      <c r="H358" s="22">
        <v>0</v>
      </c>
      <c r="I358" s="22">
        <v>0</v>
      </c>
      <c r="J358" s="22">
        <v>0</v>
      </c>
      <c r="K358" s="22">
        <v>3608975</v>
      </c>
      <c r="L358" s="23">
        <v>6.765763782402099E-4</v>
      </c>
      <c r="M358" s="22">
        <v>7847.2419828744632</v>
      </c>
      <c r="N358" s="22">
        <v>0</v>
      </c>
      <c r="O358" s="22">
        <v>7847</v>
      </c>
      <c r="P358" s="4"/>
    </row>
    <row r="359" spans="1:16" x14ac:dyDescent="0.35">
      <c r="A359" s="21">
        <v>358</v>
      </c>
      <c r="B359">
        <v>22</v>
      </c>
      <c r="C359">
        <v>19763</v>
      </c>
      <c r="D359" t="s">
        <v>348</v>
      </c>
      <c r="E359" s="22">
        <v>0</v>
      </c>
      <c r="F359" s="22">
        <v>0</v>
      </c>
      <c r="G359" s="22">
        <v>0</v>
      </c>
      <c r="H359" s="22">
        <v>0</v>
      </c>
      <c r="I359" s="22">
        <v>0</v>
      </c>
      <c r="J359" s="22">
        <v>0</v>
      </c>
      <c r="K359" s="22">
        <v>0</v>
      </c>
      <c r="L359" s="23">
        <v>0</v>
      </c>
      <c r="M359" s="22">
        <v>100</v>
      </c>
      <c r="N359" s="22">
        <v>0</v>
      </c>
      <c r="O359" s="22">
        <v>100</v>
      </c>
      <c r="P359" s="4"/>
    </row>
    <row r="360" spans="1:16" x14ac:dyDescent="0.35">
      <c r="A360" s="21">
        <v>359</v>
      </c>
      <c r="B360">
        <v>22</v>
      </c>
      <c r="C360">
        <v>19771</v>
      </c>
      <c r="D360" t="s">
        <v>349</v>
      </c>
      <c r="E360" s="22">
        <v>20934474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2">
        <v>20934474</v>
      </c>
      <c r="L360" s="23">
        <v>3.9245964849531625E-3</v>
      </c>
      <c r="M360" s="22">
        <v>45519.263298358645</v>
      </c>
      <c r="N360" s="22">
        <v>0</v>
      </c>
      <c r="O360" s="22">
        <v>45519</v>
      </c>
      <c r="P360" s="4"/>
    </row>
    <row r="361" spans="1:16" x14ac:dyDescent="0.35">
      <c r="A361" s="21">
        <v>360</v>
      </c>
      <c r="B361">
        <v>22</v>
      </c>
      <c r="C361">
        <v>19798</v>
      </c>
      <c r="D361" t="s">
        <v>350</v>
      </c>
      <c r="E361" s="22">
        <v>9044053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9044053</v>
      </c>
      <c r="L361" s="23">
        <v>1.6954932143759668E-3</v>
      </c>
      <c r="M361" s="22">
        <v>19665.105022046908</v>
      </c>
      <c r="N361" s="22">
        <v>0</v>
      </c>
      <c r="O361" s="22">
        <v>19665</v>
      </c>
      <c r="P361" s="4"/>
    </row>
    <row r="362" spans="1:16" x14ac:dyDescent="0.35">
      <c r="A362" s="21">
        <v>361</v>
      </c>
      <c r="B362">
        <v>457</v>
      </c>
      <c r="C362">
        <v>19801</v>
      </c>
      <c r="D362" t="s">
        <v>351</v>
      </c>
      <c r="E362" s="22">
        <v>1383353</v>
      </c>
      <c r="F362" s="22">
        <v>0</v>
      </c>
      <c r="G362" s="22">
        <v>0</v>
      </c>
      <c r="H362" s="22">
        <v>0</v>
      </c>
      <c r="I362" s="22">
        <v>0</v>
      </c>
      <c r="J362" s="22">
        <v>0</v>
      </c>
      <c r="K362" s="22">
        <v>1383353</v>
      </c>
      <c r="L362" s="23">
        <v>2.5933789027846662E-4</v>
      </c>
      <c r="M362" s="22">
        <v>3007.9193507118607</v>
      </c>
      <c r="N362" s="22">
        <v>0</v>
      </c>
      <c r="O362" s="22">
        <v>3008</v>
      </c>
      <c r="P362" s="4"/>
    </row>
    <row r="363" spans="1:16" x14ac:dyDescent="0.35">
      <c r="A363" s="21">
        <v>362</v>
      </c>
      <c r="B363">
        <v>457</v>
      </c>
      <c r="C363">
        <v>19828</v>
      </c>
      <c r="D363" t="s">
        <v>352</v>
      </c>
      <c r="E363" s="22">
        <v>0</v>
      </c>
      <c r="F363" s="22">
        <v>0</v>
      </c>
      <c r="G363" s="22">
        <v>0</v>
      </c>
      <c r="H363" s="22">
        <v>0</v>
      </c>
      <c r="I363" s="22">
        <v>0</v>
      </c>
      <c r="J363" s="22">
        <v>0</v>
      </c>
      <c r="K363" s="22">
        <v>0</v>
      </c>
      <c r="L363" s="23">
        <v>0</v>
      </c>
      <c r="M363" s="22">
        <v>100</v>
      </c>
      <c r="N363" s="22">
        <v>0</v>
      </c>
      <c r="O363" s="22">
        <v>100</v>
      </c>
      <c r="P363" s="4"/>
    </row>
    <row r="364" spans="1:16" x14ac:dyDescent="0.35">
      <c r="A364" s="21">
        <v>363</v>
      </c>
      <c r="B364">
        <v>2538</v>
      </c>
      <c r="C364">
        <v>19879</v>
      </c>
      <c r="D364" t="s">
        <v>353</v>
      </c>
      <c r="E364" s="22">
        <v>1693578</v>
      </c>
      <c r="F364" s="22">
        <v>0</v>
      </c>
      <c r="G364" s="22">
        <v>0</v>
      </c>
      <c r="H364" s="22">
        <v>0</v>
      </c>
      <c r="I364" s="22">
        <v>0</v>
      </c>
      <c r="J364" s="22">
        <v>0</v>
      </c>
      <c r="K364" s="22">
        <v>1693578</v>
      </c>
      <c r="L364" s="23">
        <v>3.1749592876295852E-4</v>
      </c>
      <c r="M364" s="22">
        <v>3682.4628552075224</v>
      </c>
      <c r="N364" s="22">
        <v>0</v>
      </c>
      <c r="O364" s="22">
        <v>3682</v>
      </c>
      <c r="P364" s="4"/>
    </row>
    <row r="365" spans="1:16" x14ac:dyDescent="0.35">
      <c r="A365" s="21">
        <v>364</v>
      </c>
      <c r="B365">
        <v>111</v>
      </c>
      <c r="C365">
        <v>19917</v>
      </c>
      <c r="D365" t="s">
        <v>354</v>
      </c>
      <c r="E365" s="22">
        <v>20256074</v>
      </c>
      <c r="F365" s="22">
        <v>0</v>
      </c>
      <c r="G365" s="22">
        <v>0</v>
      </c>
      <c r="H365" s="22">
        <v>0</v>
      </c>
      <c r="I365" s="22">
        <v>0</v>
      </c>
      <c r="J365" s="22">
        <v>0</v>
      </c>
      <c r="K365" s="22">
        <v>20256074</v>
      </c>
      <c r="L365" s="23">
        <v>3.797416492019391E-3</v>
      </c>
      <c r="M365" s="22">
        <v>44044.171627958596</v>
      </c>
      <c r="N365" s="22">
        <v>0</v>
      </c>
      <c r="O365" s="22">
        <v>44044</v>
      </c>
      <c r="P365" s="4"/>
    </row>
    <row r="366" spans="1:16" x14ac:dyDescent="0.35">
      <c r="A366" s="21">
        <v>365</v>
      </c>
      <c r="B366">
        <v>411</v>
      </c>
      <c r="C366">
        <v>19941</v>
      </c>
      <c r="D366" t="s">
        <v>355</v>
      </c>
      <c r="E366" s="22">
        <v>274575</v>
      </c>
      <c r="F366" s="22">
        <v>0</v>
      </c>
      <c r="G366" s="22">
        <v>0</v>
      </c>
      <c r="H366" s="22">
        <v>0</v>
      </c>
      <c r="I366" s="22">
        <v>0</v>
      </c>
      <c r="J366" s="22">
        <v>0</v>
      </c>
      <c r="K366" s="22">
        <v>274575</v>
      </c>
      <c r="L366" s="23">
        <v>5.1474714858181516E-5</v>
      </c>
      <c r="M366" s="22">
        <v>597.02726326664936</v>
      </c>
      <c r="N366" s="22">
        <v>0</v>
      </c>
      <c r="O366" s="22">
        <v>597</v>
      </c>
      <c r="P366" s="4"/>
    </row>
    <row r="367" spans="1:16" x14ac:dyDescent="0.35">
      <c r="A367" s="21">
        <v>366</v>
      </c>
      <c r="B367">
        <v>28</v>
      </c>
      <c r="C367">
        <v>19976</v>
      </c>
      <c r="D367" t="s">
        <v>356</v>
      </c>
      <c r="E367" s="22">
        <v>51692337</v>
      </c>
      <c r="F367" s="22">
        <v>5744278</v>
      </c>
      <c r="G367" s="22">
        <v>0</v>
      </c>
      <c r="H367" s="22">
        <v>0</v>
      </c>
      <c r="I367" s="22">
        <v>0</v>
      </c>
      <c r="J367" s="22">
        <v>0</v>
      </c>
      <c r="K367" s="22">
        <v>45948059</v>
      </c>
      <c r="L367" s="23">
        <v>8.6139059831080791E-3</v>
      </c>
      <c r="M367" s="22">
        <v>99908.017544148359</v>
      </c>
      <c r="N367" s="22">
        <v>2275</v>
      </c>
      <c r="O367" s="22">
        <v>97633</v>
      </c>
      <c r="P367" s="4"/>
    </row>
    <row r="368" spans="1:16" x14ac:dyDescent="0.35">
      <c r="A368" s="21">
        <v>367</v>
      </c>
      <c r="B368">
        <v>31</v>
      </c>
      <c r="C368">
        <v>20044</v>
      </c>
      <c r="D368" t="s">
        <v>357</v>
      </c>
      <c r="E368" s="22">
        <v>1166366</v>
      </c>
      <c r="F368" s="22">
        <v>0</v>
      </c>
      <c r="G368" s="22">
        <v>0</v>
      </c>
      <c r="H368" s="22">
        <v>0</v>
      </c>
      <c r="I368" s="22">
        <v>0</v>
      </c>
      <c r="J368" s="22">
        <v>0</v>
      </c>
      <c r="K368" s="22">
        <v>1166366</v>
      </c>
      <c r="L368" s="23">
        <v>2.1865922706101334E-4</v>
      </c>
      <c r="M368" s="22">
        <v>2536.1096274142537</v>
      </c>
      <c r="N368" s="22">
        <v>0</v>
      </c>
      <c r="O368" s="22">
        <v>2536</v>
      </c>
      <c r="P368" s="4"/>
    </row>
    <row r="369" spans="1:16" x14ac:dyDescent="0.35">
      <c r="A369" s="21">
        <v>368</v>
      </c>
      <c r="B369">
        <v>31</v>
      </c>
      <c r="C369">
        <v>20052</v>
      </c>
      <c r="D369" t="s">
        <v>358</v>
      </c>
      <c r="E369" s="22">
        <v>2907720</v>
      </c>
      <c r="F369" s="22">
        <v>0</v>
      </c>
      <c r="G369" s="22">
        <v>0</v>
      </c>
      <c r="H369" s="22">
        <v>0</v>
      </c>
      <c r="I369" s="22">
        <v>0</v>
      </c>
      <c r="J369" s="22">
        <v>0</v>
      </c>
      <c r="K369" s="22">
        <v>2907720</v>
      </c>
      <c r="L369" s="23">
        <v>5.4511174683577002E-4</v>
      </c>
      <c r="M369" s="22">
        <v>6322.4551177117419</v>
      </c>
      <c r="N369" s="22">
        <v>0</v>
      </c>
      <c r="O369" s="22">
        <v>6322</v>
      </c>
      <c r="P369" s="4"/>
    </row>
    <row r="370" spans="1:16" x14ac:dyDescent="0.35">
      <c r="A370" s="21">
        <v>369</v>
      </c>
      <c r="B370">
        <v>31</v>
      </c>
      <c r="C370">
        <v>20087</v>
      </c>
      <c r="D370" t="s">
        <v>359</v>
      </c>
      <c r="E370" s="22">
        <v>2973331</v>
      </c>
      <c r="F370" s="22">
        <v>0</v>
      </c>
      <c r="G370" s="22">
        <v>0</v>
      </c>
      <c r="H370" s="22">
        <v>0</v>
      </c>
      <c r="I370" s="22">
        <v>0</v>
      </c>
      <c r="J370" s="22">
        <v>0</v>
      </c>
      <c r="K370" s="22">
        <v>2973331</v>
      </c>
      <c r="L370" s="23">
        <v>5.574118743658079E-4</v>
      </c>
      <c r="M370" s="22">
        <v>6465.1176171023935</v>
      </c>
      <c r="N370" s="22">
        <v>0</v>
      </c>
      <c r="O370" s="22">
        <v>6465</v>
      </c>
      <c r="P370" s="4"/>
    </row>
    <row r="371" spans="1:16" x14ac:dyDescent="0.35">
      <c r="A371" s="21">
        <v>370</v>
      </c>
      <c r="B371">
        <v>150</v>
      </c>
      <c r="C371">
        <v>20095</v>
      </c>
      <c r="D371" t="s">
        <v>360</v>
      </c>
      <c r="E371" s="22">
        <v>0</v>
      </c>
      <c r="F371" s="22">
        <v>0</v>
      </c>
      <c r="G371" s="22">
        <v>0</v>
      </c>
      <c r="H371" s="22">
        <v>0</v>
      </c>
      <c r="I371" s="22">
        <v>0</v>
      </c>
      <c r="J371" s="22">
        <v>0</v>
      </c>
      <c r="K371" s="22">
        <v>0</v>
      </c>
      <c r="L371" s="23">
        <v>0</v>
      </c>
      <c r="M371" s="22">
        <v>100</v>
      </c>
      <c r="N371" s="22">
        <v>0</v>
      </c>
      <c r="O371" s="22">
        <v>100</v>
      </c>
      <c r="P371" s="4"/>
    </row>
    <row r="372" spans="1:16" x14ac:dyDescent="0.35">
      <c r="A372" s="21">
        <v>371</v>
      </c>
      <c r="B372">
        <v>150</v>
      </c>
      <c r="C372">
        <v>20109</v>
      </c>
      <c r="D372" t="s">
        <v>361</v>
      </c>
      <c r="E372" s="22">
        <v>0</v>
      </c>
      <c r="F372" s="22">
        <v>0</v>
      </c>
      <c r="G372" s="22">
        <v>0</v>
      </c>
      <c r="H372" s="22">
        <v>0</v>
      </c>
      <c r="I372" s="22">
        <v>0</v>
      </c>
      <c r="J372" s="22">
        <v>0</v>
      </c>
      <c r="K372" s="22">
        <v>0</v>
      </c>
      <c r="L372" s="23">
        <v>0</v>
      </c>
      <c r="M372" s="22">
        <v>100</v>
      </c>
      <c r="N372" s="22">
        <v>0</v>
      </c>
      <c r="O372" s="22">
        <v>100</v>
      </c>
      <c r="P372" s="4"/>
    </row>
    <row r="373" spans="1:16" x14ac:dyDescent="0.35">
      <c r="A373" s="21">
        <v>372</v>
      </c>
      <c r="B373">
        <v>33</v>
      </c>
      <c r="C373">
        <v>20117</v>
      </c>
      <c r="D373" t="s">
        <v>362</v>
      </c>
      <c r="E373" s="22">
        <v>660449</v>
      </c>
      <c r="F373" s="22">
        <v>0</v>
      </c>
      <c r="G373" s="22">
        <v>0</v>
      </c>
      <c r="H373" s="22">
        <v>0</v>
      </c>
      <c r="I373" s="22">
        <v>0</v>
      </c>
      <c r="J373" s="22">
        <v>0</v>
      </c>
      <c r="K373" s="22">
        <v>660449</v>
      </c>
      <c r="L373" s="23">
        <v>1.2381470983655149E-4</v>
      </c>
      <c r="M373" s="22">
        <v>1436.0595793396899</v>
      </c>
      <c r="N373" s="22">
        <v>0</v>
      </c>
      <c r="O373" s="22">
        <v>1436</v>
      </c>
      <c r="P373" s="4"/>
    </row>
    <row r="374" spans="1:16" x14ac:dyDescent="0.35">
      <c r="A374" s="21">
        <v>373</v>
      </c>
      <c r="B374">
        <v>36</v>
      </c>
      <c r="C374">
        <v>20222</v>
      </c>
      <c r="D374" t="s">
        <v>363</v>
      </c>
      <c r="E374" s="22">
        <v>1267589</v>
      </c>
      <c r="F374" s="22">
        <v>0</v>
      </c>
      <c r="G374" s="22">
        <v>0</v>
      </c>
      <c r="H374" s="22">
        <v>0</v>
      </c>
      <c r="I374" s="22">
        <v>0</v>
      </c>
      <c r="J374" s="22">
        <v>0</v>
      </c>
      <c r="K374" s="22">
        <v>1267589</v>
      </c>
      <c r="L374" s="23">
        <v>2.3763555433804041E-4</v>
      </c>
      <c r="M374" s="22">
        <v>2756.2057420264364</v>
      </c>
      <c r="N374" s="22">
        <v>0</v>
      </c>
      <c r="O374" s="22">
        <v>2756</v>
      </c>
      <c r="P374" s="4"/>
    </row>
    <row r="375" spans="1:16" x14ac:dyDescent="0.35">
      <c r="A375" s="21">
        <v>374</v>
      </c>
      <c r="B375">
        <v>36</v>
      </c>
      <c r="C375">
        <v>20230</v>
      </c>
      <c r="D375" t="s">
        <v>364</v>
      </c>
      <c r="E375" s="22">
        <v>18977528</v>
      </c>
      <c r="F375" s="22">
        <v>4544</v>
      </c>
      <c r="G375" s="22">
        <v>0</v>
      </c>
      <c r="H375" s="22">
        <v>0</v>
      </c>
      <c r="I375" s="22">
        <v>0</v>
      </c>
      <c r="J375" s="22">
        <v>0</v>
      </c>
      <c r="K375" s="22">
        <v>18972984</v>
      </c>
      <c r="L375" s="23">
        <v>3.5568749573298376E-3</v>
      </c>
      <c r="M375" s="22">
        <v>41254.260997985708</v>
      </c>
      <c r="N375" s="22">
        <v>0</v>
      </c>
      <c r="O375" s="22">
        <v>41254</v>
      </c>
      <c r="P375" s="4"/>
    </row>
    <row r="376" spans="1:16" x14ac:dyDescent="0.35">
      <c r="A376" s="21">
        <v>375</v>
      </c>
      <c r="B376">
        <v>5001</v>
      </c>
      <c r="C376">
        <v>20273</v>
      </c>
      <c r="D376" t="s">
        <v>365</v>
      </c>
      <c r="E376" s="22">
        <v>0</v>
      </c>
      <c r="F376" s="22">
        <v>0</v>
      </c>
      <c r="G376" s="22">
        <v>0</v>
      </c>
      <c r="H376" s="22">
        <v>0</v>
      </c>
      <c r="I376" s="22">
        <v>0</v>
      </c>
      <c r="J376" s="22">
        <v>0</v>
      </c>
      <c r="K376" s="22">
        <v>0</v>
      </c>
      <c r="L376" s="23">
        <v>0</v>
      </c>
      <c r="M376" s="22">
        <v>100</v>
      </c>
      <c r="N376" s="22">
        <v>0</v>
      </c>
      <c r="O376" s="22">
        <v>100</v>
      </c>
      <c r="P376" s="4"/>
    </row>
    <row r="377" spans="1:16" x14ac:dyDescent="0.35">
      <c r="A377" s="21">
        <v>376</v>
      </c>
      <c r="B377">
        <v>626</v>
      </c>
      <c r="C377">
        <v>20281</v>
      </c>
      <c r="D377" t="s">
        <v>366</v>
      </c>
      <c r="E377" s="22">
        <v>28374409</v>
      </c>
      <c r="F377" s="22">
        <v>0</v>
      </c>
      <c r="G377" s="22">
        <v>0</v>
      </c>
      <c r="H377" s="22">
        <v>0</v>
      </c>
      <c r="I377" s="22">
        <v>0</v>
      </c>
      <c r="J377" s="22">
        <v>0</v>
      </c>
      <c r="K377" s="22">
        <v>28374409</v>
      </c>
      <c r="L377" s="23">
        <v>5.3193648822522782E-3</v>
      </c>
      <c r="M377" s="22">
        <v>61696.424481757567</v>
      </c>
      <c r="N377" s="22">
        <v>0</v>
      </c>
      <c r="O377" s="22">
        <v>61696</v>
      </c>
      <c r="P377" s="4"/>
    </row>
    <row r="378" spans="1:16" x14ac:dyDescent="0.35">
      <c r="A378" s="21">
        <v>377</v>
      </c>
      <c r="B378">
        <v>626</v>
      </c>
      <c r="C378">
        <v>20303</v>
      </c>
      <c r="D378" t="s">
        <v>367</v>
      </c>
      <c r="E378" s="22">
        <v>4903030</v>
      </c>
      <c r="F378" s="22">
        <v>2213</v>
      </c>
      <c r="G378" s="22">
        <v>0</v>
      </c>
      <c r="H378" s="22">
        <v>0</v>
      </c>
      <c r="I378" s="22">
        <v>0</v>
      </c>
      <c r="J378" s="22">
        <v>0</v>
      </c>
      <c r="K378" s="22">
        <v>4900817</v>
      </c>
      <c r="L378" s="23">
        <v>9.1875865481973434E-4</v>
      </c>
      <c r="M378" s="22">
        <v>10656.182686991426</v>
      </c>
      <c r="N378" s="22">
        <v>0</v>
      </c>
      <c r="O378" s="22">
        <v>10656</v>
      </c>
      <c r="P378" s="4"/>
    </row>
    <row r="379" spans="1:16" x14ac:dyDescent="0.35">
      <c r="A379" s="21">
        <v>378</v>
      </c>
      <c r="B379"/>
      <c r="C379">
        <v>20311</v>
      </c>
      <c r="D379" t="s">
        <v>368</v>
      </c>
      <c r="E379" s="22">
        <v>0</v>
      </c>
      <c r="F379" s="22">
        <v>0</v>
      </c>
      <c r="G379" s="22">
        <v>0</v>
      </c>
      <c r="H379" s="22">
        <v>0</v>
      </c>
      <c r="I379" s="22">
        <v>0</v>
      </c>
      <c r="J379" s="22">
        <v>0</v>
      </c>
      <c r="K379" s="22">
        <v>0</v>
      </c>
      <c r="L379" s="23">
        <v>0</v>
      </c>
      <c r="M379" s="22">
        <v>100</v>
      </c>
      <c r="N379" s="22">
        <v>0</v>
      </c>
      <c r="O379" s="22">
        <v>100</v>
      </c>
      <c r="P379" s="4"/>
    </row>
    <row r="380" spans="1:16" x14ac:dyDescent="0.35">
      <c r="A380" s="21">
        <v>379</v>
      </c>
      <c r="B380">
        <v>626</v>
      </c>
      <c r="C380">
        <v>20346</v>
      </c>
      <c r="D380" t="s">
        <v>369</v>
      </c>
      <c r="E380" s="22">
        <v>1944084</v>
      </c>
      <c r="F380" s="22">
        <v>11055</v>
      </c>
      <c r="G380" s="22">
        <v>0</v>
      </c>
      <c r="H380" s="22">
        <v>0</v>
      </c>
      <c r="I380" s="22">
        <v>0</v>
      </c>
      <c r="J380" s="22">
        <v>0</v>
      </c>
      <c r="K380" s="22">
        <v>1933029</v>
      </c>
      <c r="L380" s="23">
        <v>3.6238592948227533E-4</v>
      </c>
      <c r="M380" s="22">
        <v>4203.1175951381874</v>
      </c>
      <c r="N380" s="22">
        <v>0</v>
      </c>
      <c r="O380" s="22">
        <v>4203</v>
      </c>
      <c r="P380" s="4"/>
    </row>
    <row r="381" spans="1:16" x14ac:dyDescent="0.35">
      <c r="A381" s="21">
        <v>380</v>
      </c>
      <c r="B381">
        <v>4715</v>
      </c>
      <c r="C381">
        <v>20362</v>
      </c>
      <c r="D381" t="s">
        <v>370</v>
      </c>
      <c r="E381" s="22">
        <v>187714</v>
      </c>
      <c r="F381" s="22">
        <v>2791</v>
      </c>
      <c r="G381" s="22">
        <v>0</v>
      </c>
      <c r="H381" s="22">
        <v>0</v>
      </c>
      <c r="I381" s="22">
        <v>0</v>
      </c>
      <c r="J381" s="22">
        <v>0</v>
      </c>
      <c r="K381" s="22">
        <v>184923</v>
      </c>
      <c r="L381" s="23">
        <v>3.4667608834451427E-5</v>
      </c>
      <c r="M381" s="22">
        <v>402.09076793247237</v>
      </c>
      <c r="N381" s="22">
        <v>0</v>
      </c>
      <c r="O381" s="22">
        <v>402</v>
      </c>
      <c r="P381" s="4"/>
    </row>
    <row r="382" spans="1:16" x14ac:dyDescent="0.35">
      <c r="A382" s="21">
        <v>381</v>
      </c>
      <c r="B382">
        <v>3416</v>
      </c>
      <c r="C382">
        <v>20370</v>
      </c>
      <c r="D382" t="s">
        <v>371</v>
      </c>
      <c r="E382" s="22">
        <v>122600</v>
      </c>
      <c r="F382" s="22">
        <v>0</v>
      </c>
      <c r="G382" s="22">
        <v>0</v>
      </c>
      <c r="H382" s="22">
        <v>0</v>
      </c>
      <c r="I382" s="22">
        <v>0</v>
      </c>
      <c r="J382" s="22">
        <v>0</v>
      </c>
      <c r="K382" s="22">
        <v>122600</v>
      </c>
      <c r="L382" s="23">
        <v>2.2983884336203418E-5</v>
      </c>
      <c r="M382" s="22">
        <v>266.57759255755695</v>
      </c>
      <c r="N382" s="22">
        <v>0</v>
      </c>
      <c r="O382" s="22">
        <v>267</v>
      </c>
      <c r="P382" s="4"/>
    </row>
    <row r="383" spans="1:16" x14ac:dyDescent="0.35">
      <c r="A383" s="21">
        <v>382</v>
      </c>
      <c r="B383">
        <v>626</v>
      </c>
      <c r="C383">
        <v>20397</v>
      </c>
      <c r="D383" t="s">
        <v>372</v>
      </c>
      <c r="E383" s="22">
        <v>9728393</v>
      </c>
      <c r="F383" s="22">
        <v>1400</v>
      </c>
      <c r="G383" s="22">
        <v>0</v>
      </c>
      <c r="H383" s="22">
        <v>0</v>
      </c>
      <c r="I383" s="22">
        <v>0</v>
      </c>
      <c r="J383" s="22">
        <v>0</v>
      </c>
      <c r="K383" s="22">
        <v>9726993</v>
      </c>
      <c r="L383" s="23">
        <v>1.8235243234181102E-3</v>
      </c>
      <c r="M383" s="22">
        <v>21150.068325972341</v>
      </c>
      <c r="N383" s="22">
        <v>0</v>
      </c>
      <c r="O383" s="22">
        <v>21150</v>
      </c>
      <c r="P383" s="4"/>
    </row>
    <row r="384" spans="1:16" x14ac:dyDescent="0.35">
      <c r="A384" s="21">
        <v>383</v>
      </c>
      <c r="B384">
        <v>218</v>
      </c>
      <c r="C384">
        <v>20427</v>
      </c>
      <c r="D384" t="s">
        <v>373</v>
      </c>
      <c r="E384" s="22">
        <v>2858665</v>
      </c>
      <c r="F384" s="22">
        <v>4689</v>
      </c>
      <c r="G384" s="22">
        <v>0</v>
      </c>
      <c r="H384" s="22">
        <v>0</v>
      </c>
      <c r="I384" s="22">
        <v>0</v>
      </c>
      <c r="J384" s="22">
        <v>0</v>
      </c>
      <c r="K384" s="22">
        <v>2853976</v>
      </c>
      <c r="L384" s="23">
        <v>5.3503633182953089E-4</v>
      </c>
      <c r="M384" s="22">
        <v>6205.5958507100022</v>
      </c>
      <c r="N384" s="22">
        <v>0</v>
      </c>
      <c r="O384" s="22">
        <v>6206</v>
      </c>
      <c r="P384" s="4"/>
    </row>
    <row r="385" spans="1:16" x14ac:dyDescent="0.35">
      <c r="A385" s="21">
        <v>384</v>
      </c>
      <c r="B385">
        <v>218</v>
      </c>
      <c r="C385">
        <v>20443</v>
      </c>
      <c r="D385" t="s">
        <v>374</v>
      </c>
      <c r="E385" s="22">
        <v>16066600</v>
      </c>
      <c r="F385" s="22">
        <v>2431</v>
      </c>
      <c r="G385" s="22">
        <v>0</v>
      </c>
      <c r="H385" s="22">
        <v>0</v>
      </c>
      <c r="I385" s="22">
        <v>0</v>
      </c>
      <c r="J385" s="22">
        <v>0</v>
      </c>
      <c r="K385" s="22">
        <v>16064169</v>
      </c>
      <c r="L385" s="23">
        <v>3.0115579302873127E-3</v>
      </c>
      <c r="M385" s="22">
        <v>34929.424946637337</v>
      </c>
      <c r="N385" s="22">
        <v>0</v>
      </c>
      <c r="O385" s="22">
        <v>34929</v>
      </c>
      <c r="P385" s="4"/>
    </row>
    <row r="386" spans="1:16" x14ac:dyDescent="0.35">
      <c r="A386" s="21">
        <v>385</v>
      </c>
      <c r="B386">
        <v>218</v>
      </c>
      <c r="C386">
        <v>20478</v>
      </c>
      <c r="D386" t="s">
        <v>375</v>
      </c>
      <c r="E386" s="22">
        <v>1016757</v>
      </c>
      <c r="F386" s="22">
        <v>2137</v>
      </c>
      <c r="G386" s="22">
        <v>0</v>
      </c>
      <c r="H386" s="22">
        <v>0</v>
      </c>
      <c r="I386" s="22">
        <v>0</v>
      </c>
      <c r="J386" s="22">
        <v>0</v>
      </c>
      <c r="K386" s="22">
        <v>1014620</v>
      </c>
      <c r="L386" s="23">
        <v>1.9021132728547075E-4</v>
      </c>
      <c r="M386" s="22">
        <v>2206.1578871186662</v>
      </c>
      <c r="N386" s="22">
        <v>0</v>
      </c>
      <c r="O386" s="22">
        <v>2206</v>
      </c>
      <c r="P386" s="4"/>
    </row>
    <row r="387" spans="1:16" x14ac:dyDescent="0.35">
      <c r="A387" s="21">
        <v>386</v>
      </c>
      <c r="B387">
        <v>218</v>
      </c>
      <c r="C387">
        <v>20494</v>
      </c>
      <c r="D387" t="s">
        <v>376</v>
      </c>
      <c r="E387" s="22">
        <v>691263</v>
      </c>
      <c r="F387" s="22">
        <v>1403</v>
      </c>
      <c r="G387" s="22">
        <v>0</v>
      </c>
      <c r="H387" s="22">
        <v>0</v>
      </c>
      <c r="I387" s="22">
        <v>0</v>
      </c>
      <c r="J387" s="22">
        <v>0</v>
      </c>
      <c r="K387" s="22">
        <v>689860</v>
      </c>
      <c r="L387" s="23">
        <v>1.2932840496063044E-4</v>
      </c>
      <c r="M387" s="22">
        <v>1500.0099347614705</v>
      </c>
      <c r="N387" s="22">
        <v>0</v>
      </c>
      <c r="O387" s="22">
        <v>1500</v>
      </c>
      <c r="P387" s="4"/>
    </row>
    <row r="388" spans="1:16" x14ac:dyDescent="0.35">
      <c r="A388" s="21">
        <v>387</v>
      </c>
      <c r="B388">
        <v>218</v>
      </c>
      <c r="C388">
        <v>20508</v>
      </c>
      <c r="D388" t="s">
        <v>377</v>
      </c>
      <c r="E388" s="22">
        <v>1107693</v>
      </c>
      <c r="F388" s="22">
        <v>3455</v>
      </c>
      <c r="G388" s="22">
        <v>0</v>
      </c>
      <c r="H388" s="22">
        <v>0</v>
      </c>
      <c r="I388" s="22">
        <v>0</v>
      </c>
      <c r="J388" s="22">
        <v>0</v>
      </c>
      <c r="K388" s="22">
        <v>1104238</v>
      </c>
      <c r="L388" s="23">
        <v>2.0701205931191347E-4</v>
      </c>
      <c r="M388" s="22">
        <v>2401.0204539198339</v>
      </c>
      <c r="N388" s="22">
        <v>0</v>
      </c>
      <c r="O388" s="22">
        <v>2401</v>
      </c>
      <c r="P388" s="4"/>
    </row>
    <row r="389" spans="1:16" x14ac:dyDescent="0.35">
      <c r="A389" s="21">
        <v>388</v>
      </c>
      <c r="B389">
        <v>761</v>
      </c>
      <c r="C389">
        <v>20516</v>
      </c>
      <c r="D389" t="s">
        <v>378</v>
      </c>
      <c r="E389" s="22">
        <v>1773654</v>
      </c>
      <c r="F389" s="22">
        <v>0</v>
      </c>
      <c r="G389" s="22">
        <v>0</v>
      </c>
      <c r="H389" s="22">
        <v>0</v>
      </c>
      <c r="I389" s="22">
        <v>0</v>
      </c>
      <c r="J389" s="22">
        <v>0</v>
      </c>
      <c r="K389" s="22">
        <v>1773654</v>
      </c>
      <c r="L389" s="23">
        <v>3.3250781719775316E-4</v>
      </c>
      <c r="M389" s="22">
        <v>3856.5775966564534</v>
      </c>
      <c r="N389" s="22">
        <v>0</v>
      </c>
      <c r="O389" s="22">
        <v>3857</v>
      </c>
      <c r="P389" s="4"/>
    </row>
    <row r="390" spans="1:16" x14ac:dyDescent="0.35">
      <c r="A390" s="21">
        <v>389</v>
      </c>
      <c r="B390">
        <v>4725</v>
      </c>
      <c r="C390">
        <v>20532</v>
      </c>
      <c r="D390" t="s">
        <v>379</v>
      </c>
      <c r="E390" s="22">
        <v>0</v>
      </c>
      <c r="F390" s="22">
        <v>0</v>
      </c>
      <c r="G390" s="22">
        <v>0</v>
      </c>
      <c r="H390" s="22">
        <v>0</v>
      </c>
      <c r="I390" s="22">
        <v>0</v>
      </c>
      <c r="J390" s="22">
        <v>0</v>
      </c>
      <c r="K390" s="22">
        <v>0</v>
      </c>
      <c r="L390" s="23">
        <v>0</v>
      </c>
      <c r="M390" s="22">
        <v>100</v>
      </c>
      <c r="N390" s="22">
        <v>0</v>
      </c>
      <c r="O390" s="22">
        <v>100</v>
      </c>
      <c r="P390" s="4"/>
    </row>
    <row r="391" spans="1:16" x14ac:dyDescent="0.35">
      <c r="A391" s="21">
        <v>390</v>
      </c>
      <c r="B391">
        <v>968</v>
      </c>
      <c r="C391">
        <v>20583</v>
      </c>
      <c r="D391" t="s">
        <v>380</v>
      </c>
      <c r="E391" s="22">
        <v>0</v>
      </c>
      <c r="F391" s="22">
        <v>0</v>
      </c>
      <c r="G391" s="22">
        <v>0</v>
      </c>
      <c r="H391" s="22">
        <v>0</v>
      </c>
      <c r="I391" s="22">
        <v>0</v>
      </c>
      <c r="J391" s="22">
        <v>0</v>
      </c>
      <c r="K391" s="22">
        <v>0</v>
      </c>
      <c r="L391" s="23">
        <v>0</v>
      </c>
      <c r="M391" s="22">
        <v>100</v>
      </c>
      <c r="N391" s="22">
        <v>0</v>
      </c>
      <c r="O391" s="22">
        <v>100</v>
      </c>
      <c r="P391" s="4"/>
    </row>
    <row r="392" spans="1:16" x14ac:dyDescent="0.35">
      <c r="A392" s="21">
        <v>391</v>
      </c>
      <c r="B392">
        <v>4734</v>
      </c>
      <c r="C392">
        <v>20613</v>
      </c>
      <c r="D392" t="s">
        <v>381</v>
      </c>
      <c r="E392" s="22">
        <v>0</v>
      </c>
      <c r="F392" s="22">
        <v>0</v>
      </c>
      <c r="G392" s="22">
        <v>0</v>
      </c>
      <c r="H392" s="22">
        <v>0</v>
      </c>
      <c r="I392" s="22">
        <v>0</v>
      </c>
      <c r="J392" s="22">
        <v>0</v>
      </c>
      <c r="K392" s="22">
        <v>0</v>
      </c>
      <c r="L392" s="23">
        <v>0</v>
      </c>
      <c r="M392" s="22">
        <v>100</v>
      </c>
      <c r="N392" s="22">
        <v>0</v>
      </c>
      <c r="O392" s="22">
        <v>100</v>
      </c>
      <c r="P392" s="4"/>
    </row>
    <row r="393" spans="1:16" x14ac:dyDescent="0.35">
      <c r="A393" s="21">
        <v>392</v>
      </c>
      <c r="B393">
        <v>280</v>
      </c>
      <c r="C393">
        <v>20672</v>
      </c>
      <c r="D393" t="s">
        <v>382</v>
      </c>
      <c r="E393" s="22">
        <v>67658320</v>
      </c>
      <c r="F393" s="22">
        <v>0</v>
      </c>
      <c r="G393" s="22">
        <v>0</v>
      </c>
      <c r="H393" s="22">
        <v>0</v>
      </c>
      <c r="I393" s="22">
        <v>0</v>
      </c>
      <c r="J393" s="22">
        <v>0</v>
      </c>
      <c r="K393" s="22">
        <v>67658320</v>
      </c>
      <c r="L393" s="23">
        <v>1.2683939651401618E-2</v>
      </c>
      <c r="M393" s="22">
        <v>147114.12774950088</v>
      </c>
      <c r="N393" s="22">
        <v>0</v>
      </c>
      <c r="O393" s="22">
        <v>147114</v>
      </c>
      <c r="P393" s="4"/>
    </row>
    <row r="394" spans="1:16" x14ac:dyDescent="0.35">
      <c r="A394" s="21">
        <v>393</v>
      </c>
      <c r="B394">
        <v>280</v>
      </c>
      <c r="C394">
        <v>20680</v>
      </c>
      <c r="D394" t="s">
        <v>383</v>
      </c>
      <c r="E394" s="22">
        <v>537701</v>
      </c>
      <c r="F394" s="22">
        <v>0</v>
      </c>
      <c r="G394" s="22">
        <v>0</v>
      </c>
      <c r="H394" s="22">
        <v>0</v>
      </c>
      <c r="I394" s="22">
        <v>0</v>
      </c>
      <c r="J394" s="22">
        <v>0</v>
      </c>
      <c r="K394" s="22">
        <v>537701</v>
      </c>
      <c r="L394" s="23">
        <v>1.0080307986509718E-4</v>
      </c>
      <c r="M394" s="22">
        <v>1169.1601802266798</v>
      </c>
      <c r="N394" s="22">
        <v>0</v>
      </c>
      <c r="O394" s="22">
        <v>1169</v>
      </c>
      <c r="P394" s="4"/>
    </row>
    <row r="395" spans="1:16" x14ac:dyDescent="0.35">
      <c r="A395" s="21">
        <v>394</v>
      </c>
      <c r="B395">
        <v>626</v>
      </c>
      <c r="C395">
        <v>20699</v>
      </c>
      <c r="D395" t="s">
        <v>384</v>
      </c>
      <c r="E395" s="22">
        <v>2522641</v>
      </c>
      <c r="F395" s="22">
        <v>0</v>
      </c>
      <c r="G395" s="22">
        <v>0</v>
      </c>
      <c r="H395" s="22">
        <v>105552</v>
      </c>
      <c r="I395" s="22">
        <v>0</v>
      </c>
      <c r="J395" s="22">
        <v>0</v>
      </c>
      <c r="K395" s="22">
        <v>2417089</v>
      </c>
      <c r="L395" s="23">
        <v>4.5313290380350396E-4</v>
      </c>
      <c r="M395" s="22">
        <v>5255.6424683307741</v>
      </c>
      <c r="N395" s="22">
        <v>0</v>
      </c>
      <c r="O395" s="22">
        <v>5256</v>
      </c>
      <c r="P395" s="4"/>
    </row>
    <row r="396" spans="1:16" x14ac:dyDescent="0.35">
      <c r="A396" s="21">
        <v>395</v>
      </c>
      <c r="B396">
        <v>626</v>
      </c>
      <c r="C396">
        <v>20702</v>
      </c>
      <c r="D396" t="s">
        <v>385</v>
      </c>
      <c r="E396" s="22">
        <v>464607</v>
      </c>
      <c r="F396" s="22">
        <v>0</v>
      </c>
      <c r="G396" s="22">
        <v>0</v>
      </c>
      <c r="H396" s="22">
        <v>0</v>
      </c>
      <c r="I396" s="22">
        <v>0</v>
      </c>
      <c r="J396" s="22">
        <v>0</v>
      </c>
      <c r="K396" s="22">
        <v>464607</v>
      </c>
      <c r="L396" s="23">
        <v>8.7100110520313715E-5</v>
      </c>
      <c r="M396" s="22">
        <v>1010.2268804680984</v>
      </c>
      <c r="N396" s="22">
        <v>0</v>
      </c>
      <c r="O396" s="22">
        <v>1010</v>
      </c>
      <c r="P396" s="4"/>
    </row>
    <row r="397" spans="1:16" x14ac:dyDescent="0.35">
      <c r="A397" s="21">
        <v>396</v>
      </c>
      <c r="B397">
        <v>626</v>
      </c>
      <c r="C397">
        <v>20710</v>
      </c>
      <c r="D397" t="s">
        <v>386</v>
      </c>
      <c r="E397" s="22">
        <v>0</v>
      </c>
      <c r="F397" s="22">
        <v>0</v>
      </c>
      <c r="G397" s="22">
        <v>0</v>
      </c>
      <c r="H397" s="22">
        <v>0</v>
      </c>
      <c r="I397" s="22">
        <v>0</v>
      </c>
      <c r="J397" s="22">
        <v>0</v>
      </c>
      <c r="K397" s="22">
        <v>0</v>
      </c>
      <c r="L397" s="23">
        <v>0</v>
      </c>
      <c r="M397" s="22">
        <v>100</v>
      </c>
      <c r="N397" s="22">
        <v>0</v>
      </c>
      <c r="O397" s="22">
        <v>100</v>
      </c>
      <c r="P397" s="4"/>
    </row>
    <row r="398" spans="1:16" x14ac:dyDescent="0.35">
      <c r="A398" s="21">
        <v>397</v>
      </c>
      <c r="B398">
        <v>69</v>
      </c>
      <c r="C398">
        <v>20796</v>
      </c>
      <c r="D398" t="s">
        <v>387</v>
      </c>
      <c r="E398" s="22">
        <v>0</v>
      </c>
      <c r="F398" s="22">
        <v>0</v>
      </c>
      <c r="G398" s="22">
        <v>0</v>
      </c>
      <c r="H398" s="22">
        <v>0</v>
      </c>
      <c r="I398" s="22">
        <v>0</v>
      </c>
      <c r="J398" s="22">
        <v>0</v>
      </c>
      <c r="K398" s="22">
        <v>0</v>
      </c>
      <c r="L398" s="23">
        <v>0</v>
      </c>
      <c r="M398" s="22">
        <v>100</v>
      </c>
      <c r="N398" s="22">
        <v>0</v>
      </c>
      <c r="O398" s="22">
        <v>100</v>
      </c>
      <c r="P398" s="4"/>
    </row>
    <row r="399" spans="1:16" x14ac:dyDescent="0.35">
      <c r="A399" s="21">
        <v>398</v>
      </c>
      <c r="B399">
        <v>31</v>
      </c>
      <c r="C399">
        <v>20931</v>
      </c>
      <c r="D399" t="s">
        <v>388</v>
      </c>
      <c r="E399" s="22">
        <v>74744</v>
      </c>
      <c r="F399" s="22">
        <v>0</v>
      </c>
      <c r="G399" s="22">
        <v>0</v>
      </c>
      <c r="H399" s="22">
        <v>0</v>
      </c>
      <c r="I399" s="22">
        <v>0</v>
      </c>
      <c r="J399" s="22">
        <v>0</v>
      </c>
      <c r="K399" s="22">
        <v>74744</v>
      </c>
      <c r="L399" s="23">
        <v>1.4012295683729106E-5</v>
      </c>
      <c r="M399" s="22">
        <v>162.52100797815694</v>
      </c>
      <c r="N399" s="22">
        <v>0</v>
      </c>
      <c r="O399" s="22">
        <v>163</v>
      </c>
      <c r="P399" s="4"/>
    </row>
    <row r="400" spans="1:16" x14ac:dyDescent="0.35">
      <c r="A400" s="21">
        <v>399</v>
      </c>
      <c r="B400">
        <v>50</v>
      </c>
      <c r="C400">
        <v>20990</v>
      </c>
      <c r="D400" t="s">
        <v>389</v>
      </c>
      <c r="E400" s="22">
        <v>-40442</v>
      </c>
      <c r="F400" s="22">
        <v>0</v>
      </c>
      <c r="G400" s="22">
        <v>0</v>
      </c>
      <c r="H400" s="22">
        <v>0</v>
      </c>
      <c r="I400" s="22">
        <v>0</v>
      </c>
      <c r="J400" s="22">
        <v>0</v>
      </c>
      <c r="K400" s="22">
        <v>-40442</v>
      </c>
      <c r="L400" s="23">
        <v>-7.5816823028118982E-6</v>
      </c>
      <c r="M400" s="22">
        <v>100</v>
      </c>
      <c r="N400" s="22">
        <v>0</v>
      </c>
      <c r="O400" s="22">
        <v>100</v>
      </c>
      <c r="P400" s="4"/>
    </row>
    <row r="401" spans="1:16" x14ac:dyDescent="0.35">
      <c r="A401" s="21">
        <v>400</v>
      </c>
      <c r="B401" s="28">
        <v>4234</v>
      </c>
      <c r="C401" s="28">
        <v>21032</v>
      </c>
      <c r="D401" s="28" t="s">
        <v>390</v>
      </c>
      <c r="E401" s="22">
        <v>0</v>
      </c>
      <c r="F401" s="22">
        <v>0</v>
      </c>
      <c r="G401" s="22">
        <v>0</v>
      </c>
      <c r="H401" s="22">
        <v>0</v>
      </c>
      <c r="I401" s="22">
        <v>0</v>
      </c>
      <c r="J401" s="22">
        <v>0</v>
      </c>
      <c r="K401" s="22">
        <v>0</v>
      </c>
      <c r="L401" s="23">
        <v>0</v>
      </c>
      <c r="M401" s="22">
        <v>100</v>
      </c>
      <c r="N401" s="22">
        <v>0</v>
      </c>
      <c r="O401" s="22">
        <v>100</v>
      </c>
      <c r="P401" s="4"/>
    </row>
    <row r="402" spans="1:16" x14ac:dyDescent="0.35">
      <c r="A402" s="21">
        <v>401</v>
      </c>
      <c r="B402" s="26">
        <v>4715</v>
      </c>
      <c r="C402" s="26">
        <v>21075</v>
      </c>
      <c r="D402" s="26" t="s">
        <v>1223</v>
      </c>
      <c r="E402" s="22">
        <v>0</v>
      </c>
      <c r="F402" s="22">
        <v>0</v>
      </c>
      <c r="G402" s="22">
        <v>0</v>
      </c>
      <c r="H402" s="22">
        <v>0</v>
      </c>
      <c r="I402" s="22">
        <v>0</v>
      </c>
      <c r="J402" s="22">
        <v>0</v>
      </c>
      <c r="K402" s="22">
        <v>0</v>
      </c>
      <c r="L402" s="23">
        <v>0</v>
      </c>
      <c r="M402" s="22">
        <v>100</v>
      </c>
      <c r="N402" s="22">
        <v>0</v>
      </c>
      <c r="O402" s="22">
        <v>100</v>
      </c>
      <c r="P402" s="4"/>
    </row>
    <row r="403" spans="1:16" x14ac:dyDescent="0.35">
      <c r="A403" s="21">
        <v>402</v>
      </c>
      <c r="B403">
        <v>158</v>
      </c>
      <c r="C403">
        <v>21105</v>
      </c>
      <c r="D403" t="s">
        <v>391</v>
      </c>
      <c r="E403" s="22">
        <v>1990972</v>
      </c>
      <c r="F403" s="22">
        <v>0</v>
      </c>
      <c r="G403" s="22">
        <v>0</v>
      </c>
      <c r="H403" s="22">
        <v>0</v>
      </c>
      <c r="I403" s="22">
        <v>0</v>
      </c>
      <c r="J403" s="22">
        <v>0</v>
      </c>
      <c r="K403" s="22">
        <v>1990972</v>
      </c>
      <c r="L403" s="23">
        <v>3.73248533153504E-4</v>
      </c>
      <c r="M403" s="22">
        <v>4329.1070359665928</v>
      </c>
      <c r="N403" s="22">
        <v>0</v>
      </c>
      <c r="O403" s="22">
        <v>4329</v>
      </c>
      <c r="P403" s="4"/>
    </row>
    <row r="404" spans="1:16" x14ac:dyDescent="0.35">
      <c r="A404" s="21">
        <v>403</v>
      </c>
      <c r="B404">
        <v>158</v>
      </c>
      <c r="C404">
        <v>21113</v>
      </c>
      <c r="D404" t="s">
        <v>392</v>
      </c>
      <c r="E404" s="22">
        <v>7530677</v>
      </c>
      <c r="F404" s="22">
        <v>0</v>
      </c>
      <c r="G404" s="22">
        <v>0</v>
      </c>
      <c r="H404" s="22">
        <v>0</v>
      </c>
      <c r="I404" s="22">
        <v>0</v>
      </c>
      <c r="J404" s="22">
        <v>0</v>
      </c>
      <c r="K404" s="22">
        <v>7530677</v>
      </c>
      <c r="L404" s="23">
        <v>1.4117798461770583E-3</v>
      </c>
      <c r="M404" s="22">
        <v>16374.467740526636</v>
      </c>
      <c r="N404" s="22">
        <v>0</v>
      </c>
      <c r="O404" s="22">
        <v>16374</v>
      </c>
      <c r="P404" s="4"/>
    </row>
    <row r="405" spans="1:16" x14ac:dyDescent="0.35">
      <c r="A405" s="21">
        <v>404</v>
      </c>
      <c r="B405">
        <v>169</v>
      </c>
      <c r="C405">
        <v>21164</v>
      </c>
      <c r="D405" t="s">
        <v>393</v>
      </c>
      <c r="E405" s="22">
        <v>0</v>
      </c>
      <c r="F405" s="22">
        <v>0</v>
      </c>
      <c r="G405" s="22">
        <v>0</v>
      </c>
      <c r="H405" s="22">
        <v>0</v>
      </c>
      <c r="I405" s="22">
        <v>0</v>
      </c>
      <c r="J405" s="22">
        <v>0</v>
      </c>
      <c r="K405" s="22">
        <v>0</v>
      </c>
      <c r="L405" s="23">
        <v>0</v>
      </c>
      <c r="M405" s="22">
        <v>100</v>
      </c>
      <c r="N405" s="22">
        <v>0</v>
      </c>
      <c r="O405" s="22">
        <v>100</v>
      </c>
      <c r="P405" s="4"/>
    </row>
    <row r="406" spans="1:16" x14ac:dyDescent="0.35">
      <c r="A406" s="21">
        <v>405</v>
      </c>
      <c r="B406">
        <v>84</v>
      </c>
      <c r="C406">
        <v>21172</v>
      </c>
      <c r="D406" t="s">
        <v>394</v>
      </c>
      <c r="E406" s="22">
        <v>870514</v>
      </c>
      <c r="F406" s="22">
        <v>0</v>
      </c>
      <c r="G406" s="22">
        <v>0</v>
      </c>
      <c r="H406" s="22">
        <v>0</v>
      </c>
      <c r="I406" s="22">
        <v>0</v>
      </c>
      <c r="J406" s="22">
        <v>0</v>
      </c>
      <c r="K406" s="22">
        <v>870514</v>
      </c>
      <c r="L406" s="23">
        <v>1.6319570219450066E-4</v>
      </c>
      <c r="M406" s="22">
        <v>1892.8183230640225</v>
      </c>
      <c r="N406" s="22">
        <v>0</v>
      </c>
      <c r="O406" s="22">
        <v>1893</v>
      </c>
      <c r="P406" s="4"/>
    </row>
    <row r="407" spans="1:16" x14ac:dyDescent="0.35">
      <c r="A407" s="21">
        <v>406</v>
      </c>
      <c r="B407">
        <v>169</v>
      </c>
      <c r="C407">
        <v>21180</v>
      </c>
      <c r="D407" t="s">
        <v>395</v>
      </c>
      <c r="E407" s="22">
        <v>2756612</v>
      </c>
      <c r="F407" s="22">
        <v>0</v>
      </c>
      <c r="G407" s="22">
        <v>0</v>
      </c>
      <c r="H407" s="22">
        <v>0</v>
      </c>
      <c r="I407" s="22">
        <v>0</v>
      </c>
      <c r="J407" s="22">
        <v>0</v>
      </c>
      <c r="K407" s="22">
        <v>2756612</v>
      </c>
      <c r="L407" s="23">
        <v>5.1678345324461972E-4</v>
      </c>
      <c r="M407" s="22">
        <v>5993.8906245943908</v>
      </c>
      <c r="N407" s="22">
        <v>0</v>
      </c>
      <c r="O407" s="22">
        <v>5994</v>
      </c>
      <c r="P407" s="4"/>
    </row>
    <row r="408" spans="1:16" x14ac:dyDescent="0.35">
      <c r="A408" s="21">
        <v>407</v>
      </c>
      <c r="B408">
        <v>200</v>
      </c>
      <c r="C408">
        <v>21253</v>
      </c>
      <c r="D408" t="s">
        <v>396</v>
      </c>
      <c r="E408" s="22">
        <v>12340756</v>
      </c>
      <c r="F408" s="22">
        <v>0</v>
      </c>
      <c r="G408" s="22">
        <v>0</v>
      </c>
      <c r="H408" s="22">
        <v>0</v>
      </c>
      <c r="I408" s="22">
        <v>0</v>
      </c>
      <c r="J408" s="22">
        <v>0</v>
      </c>
      <c r="K408" s="22">
        <v>12340756</v>
      </c>
      <c r="L408" s="23">
        <v>2.3135278020008838E-3</v>
      </c>
      <c r="M408" s="22">
        <v>26833.352567864818</v>
      </c>
      <c r="N408" s="22">
        <v>0</v>
      </c>
      <c r="O408" s="22">
        <v>26833</v>
      </c>
      <c r="P408" s="4"/>
    </row>
    <row r="409" spans="1:16" x14ac:dyDescent="0.35">
      <c r="A409" s="21">
        <v>408</v>
      </c>
      <c r="B409">
        <v>350</v>
      </c>
      <c r="C409">
        <v>21261</v>
      </c>
      <c r="D409" t="s">
        <v>397</v>
      </c>
      <c r="E409" s="22">
        <v>2242780</v>
      </c>
      <c r="F409" s="22">
        <v>0</v>
      </c>
      <c r="G409" s="22">
        <v>0</v>
      </c>
      <c r="H409" s="22">
        <v>0</v>
      </c>
      <c r="I409" s="22">
        <v>0</v>
      </c>
      <c r="J409" s="22">
        <v>0</v>
      </c>
      <c r="K409" s="22">
        <v>2242780</v>
      </c>
      <c r="L409" s="23">
        <v>4.2045510694576103E-4</v>
      </c>
      <c r="M409" s="22">
        <v>4876.6304489089534</v>
      </c>
      <c r="N409" s="22">
        <v>0</v>
      </c>
      <c r="O409" s="22">
        <v>4877</v>
      </c>
      <c r="P409" s="4"/>
    </row>
    <row r="410" spans="1:16" x14ac:dyDescent="0.35">
      <c r="A410" s="21">
        <v>409</v>
      </c>
      <c r="B410">
        <v>785</v>
      </c>
      <c r="C410">
        <v>21296</v>
      </c>
      <c r="D410" t="s">
        <v>398</v>
      </c>
      <c r="E410" s="22">
        <v>0</v>
      </c>
      <c r="F410" s="22">
        <v>0</v>
      </c>
      <c r="G410" s="22">
        <v>0</v>
      </c>
      <c r="H410" s="22">
        <v>0</v>
      </c>
      <c r="I410" s="22">
        <v>0</v>
      </c>
      <c r="J410" s="22">
        <v>0</v>
      </c>
      <c r="K410" s="22">
        <v>0</v>
      </c>
      <c r="L410" s="23">
        <v>0</v>
      </c>
      <c r="M410" s="22">
        <v>100</v>
      </c>
      <c r="N410" s="22">
        <v>0</v>
      </c>
      <c r="O410" s="22">
        <v>100</v>
      </c>
      <c r="P410" s="4"/>
    </row>
    <row r="411" spans="1:16" x14ac:dyDescent="0.35">
      <c r="A411" s="21">
        <v>410</v>
      </c>
      <c r="B411">
        <v>212</v>
      </c>
      <c r="C411">
        <v>21326</v>
      </c>
      <c r="D411" t="s">
        <v>399</v>
      </c>
      <c r="E411" s="22">
        <v>760306</v>
      </c>
      <c r="F411" s="22">
        <v>0</v>
      </c>
      <c r="G411" s="22">
        <v>0</v>
      </c>
      <c r="H411" s="22">
        <v>0</v>
      </c>
      <c r="I411" s="22">
        <v>0</v>
      </c>
      <c r="J411" s="22">
        <v>0</v>
      </c>
      <c r="K411" s="22">
        <v>760306</v>
      </c>
      <c r="L411" s="23">
        <v>1.4253495239903324E-4</v>
      </c>
      <c r="M411" s="22">
        <v>1653.1855064197871</v>
      </c>
      <c r="N411" s="22">
        <v>0</v>
      </c>
      <c r="O411" s="22">
        <v>1653</v>
      </c>
      <c r="P411" s="4"/>
    </row>
    <row r="412" spans="1:16" x14ac:dyDescent="0.35">
      <c r="A412" s="21">
        <v>411</v>
      </c>
      <c r="B412">
        <v>4840</v>
      </c>
      <c r="C412">
        <v>21350</v>
      </c>
      <c r="D412" t="s">
        <v>400</v>
      </c>
      <c r="E412" s="22">
        <v>0</v>
      </c>
      <c r="F412" s="22">
        <v>0</v>
      </c>
      <c r="G412" s="22">
        <v>0</v>
      </c>
      <c r="H412" s="22">
        <v>0</v>
      </c>
      <c r="I412" s="22">
        <v>0</v>
      </c>
      <c r="J412" s="22">
        <v>0</v>
      </c>
      <c r="K412" s="22">
        <v>0</v>
      </c>
      <c r="L412" s="23">
        <v>0</v>
      </c>
      <c r="M412" s="22">
        <v>100</v>
      </c>
      <c r="N412" s="22">
        <v>0</v>
      </c>
      <c r="O412" s="22">
        <v>100</v>
      </c>
      <c r="P412" s="4"/>
    </row>
    <row r="413" spans="1:16" x14ac:dyDescent="0.35">
      <c r="A413" s="21">
        <v>412</v>
      </c>
      <c r="B413">
        <v>62</v>
      </c>
      <c r="C413">
        <v>21407</v>
      </c>
      <c r="D413" t="s">
        <v>401</v>
      </c>
      <c r="E413" s="22">
        <v>111663</v>
      </c>
      <c r="F413" s="22">
        <v>0</v>
      </c>
      <c r="G413" s="22">
        <v>0</v>
      </c>
      <c r="H413" s="22">
        <v>0</v>
      </c>
      <c r="I413" s="22">
        <v>0</v>
      </c>
      <c r="J413" s="22">
        <v>0</v>
      </c>
      <c r="K413" s="22">
        <v>111663</v>
      </c>
      <c r="L413" s="23">
        <v>2.0933519385264944E-5</v>
      </c>
      <c r="M413" s="22">
        <v>242.79652298331553</v>
      </c>
      <c r="N413" s="22">
        <v>0</v>
      </c>
      <c r="O413" s="22">
        <v>243</v>
      </c>
      <c r="P413" s="4"/>
    </row>
    <row r="414" spans="1:16" x14ac:dyDescent="0.35">
      <c r="A414" s="21">
        <v>413</v>
      </c>
      <c r="B414">
        <v>62</v>
      </c>
      <c r="C414">
        <v>21415</v>
      </c>
      <c r="D414" t="s">
        <v>402</v>
      </c>
      <c r="E414" s="22">
        <v>4121543</v>
      </c>
      <c r="F414" s="22">
        <v>38871</v>
      </c>
      <c r="G414" s="22">
        <v>0</v>
      </c>
      <c r="H414" s="22">
        <v>0</v>
      </c>
      <c r="I414" s="22">
        <v>0</v>
      </c>
      <c r="J414" s="22">
        <v>0</v>
      </c>
      <c r="K414" s="22">
        <v>4082672</v>
      </c>
      <c r="L414" s="23">
        <v>7.6538059568235139E-4</v>
      </c>
      <c r="M414" s="22">
        <v>8877.2338740794967</v>
      </c>
      <c r="N414" s="22">
        <v>0</v>
      </c>
      <c r="O414" s="22">
        <v>8877</v>
      </c>
      <c r="P414" s="4"/>
    </row>
    <row r="415" spans="1:16" x14ac:dyDescent="0.35">
      <c r="A415" s="21">
        <v>414</v>
      </c>
      <c r="B415">
        <v>62</v>
      </c>
      <c r="C415">
        <v>21423</v>
      </c>
      <c r="D415" t="s">
        <v>403</v>
      </c>
      <c r="E415" s="22">
        <v>185154</v>
      </c>
      <c r="F415" s="22">
        <v>0</v>
      </c>
      <c r="G415" s="22">
        <v>0</v>
      </c>
      <c r="H415" s="22">
        <v>0</v>
      </c>
      <c r="I415" s="22">
        <v>0</v>
      </c>
      <c r="J415" s="22">
        <v>0</v>
      </c>
      <c r="K415" s="22">
        <v>185154</v>
      </c>
      <c r="L415" s="23">
        <v>3.4710914521903814E-5</v>
      </c>
      <c r="M415" s="22">
        <v>402.59304708321292</v>
      </c>
      <c r="N415" s="22">
        <v>0</v>
      </c>
      <c r="O415" s="22">
        <v>403</v>
      </c>
      <c r="P415" s="4"/>
    </row>
    <row r="416" spans="1:16" x14ac:dyDescent="0.35">
      <c r="A416" s="21">
        <v>415</v>
      </c>
      <c r="B416">
        <v>111</v>
      </c>
      <c r="C416">
        <v>21458</v>
      </c>
      <c r="D416" t="s">
        <v>404</v>
      </c>
      <c r="E416" s="22">
        <v>3269247</v>
      </c>
      <c r="F416" s="22">
        <v>203794</v>
      </c>
      <c r="G416" s="22">
        <v>0</v>
      </c>
      <c r="H416" s="22">
        <v>0</v>
      </c>
      <c r="I416" s="22">
        <v>0</v>
      </c>
      <c r="J416" s="22">
        <v>0</v>
      </c>
      <c r="K416" s="22">
        <v>3065453</v>
      </c>
      <c r="L416" s="23">
        <v>5.7468203254541414E-4</v>
      </c>
      <c r="M416" s="22">
        <v>6665.4248029228438</v>
      </c>
      <c r="N416" s="22">
        <v>0</v>
      </c>
      <c r="O416" s="22">
        <v>6665</v>
      </c>
      <c r="P416" s="4"/>
    </row>
    <row r="417" spans="1:16" x14ac:dyDescent="0.35">
      <c r="A417" s="21">
        <v>416</v>
      </c>
      <c r="B417">
        <v>65</v>
      </c>
      <c r="C417">
        <v>21482</v>
      </c>
      <c r="D417" t="s">
        <v>405</v>
      </c>
      <c r="E417" s="22">
        <v>12838779</v>
      </c>
      <c r="F417" s="22">
        <v>0</v>
      </c>
      <c r="G417" s="22">
        <v>0</v>
      </c>
      <c r="H417" s="22">
        <v>0</v>
      </c>
      <c r="I417" s="22">
        <v>0</v>
      </c>
      <c r="J417" s="22">
        <v>0</v>
      </c>
      <c r="K417" s="22">
        <v>12838779</v>
      </c>
      <c r="L417" s="23">
        <v>2.4068924270316265E-3</v>
      </c>
      <c r="M417" s="22">
        <v>27916.238150069486</v>
      </c>
      <c r="N417" s="22">
        <v>0</v>
      </c>
      <c r="O417" s="22">
        <v>27916</v>
      </c>
      <c r="P417" s="4"/>
    </row>
    <row r="418" spans="1:16" x14ac:dyDescent="0.35">
      <c r="A418" s="21">
        <v>417</v>
      </c>
      <c r="B418">
        <v>69</v>
      </c>
      <c r="C418">
        <v>21652</v>
      </c>
      <c r="D418" t="s">
        <v>406</v>
      </c>
      <c r="E418" s="22">
        <v>10913</v>
      </c>
      <c r="F418" s="22">
        <v>0</v>
      </c>
      <c r="G418" s="22">
        <v>0</v>
      </c>
      <c r="H418" s="22">
        <v>0</v>
      </c>
      <c r="I418" s="22">
        <v>0</v>
      </c>
      <c r="J418" s="22">
        <v>0</v>
      </c>
      <c r="K418" s="22">
        <v>10913</v>
      </c>
      <c r="L418" s="23">
        <v>2.0458656587356273E-6</v>
      </c>
      <c r="M418" s="22">
        <v>100</v>
      </c>
      <c r="N418" s="22">
        <v>0</v>
      </c>
      <c r="O418" s="22">
        <v>100</v>
      </c>
      <c r="P418" s="4"/>
    </row>
    <row r="419" spans="1:16" x14ac:dyDescent="0.35">
      <c r="A419" s="21">
        <v>418</v>
      </c>
      <c r="B419">
        <v>69</v>
      </c>
      <c r="C419">
        <v>21660</v>
      </c>
      <c r="D419" t="s">
        <v>407</v>
      </c>
      <c r="E419" s="22">
        <v>0</v>
      </c>
      <c r="F419" s="22">
        <v>0</v>
      </c>
      <c r="G419" s="22">
        <v>0</v>
      </c>
      <c r="H419" s="22">
        <v>0</v>
      </c>
      <c r="I419" s="22">
        <v>0</v>
      </c>
      <c r="J419" s="22">
        <v>0</v>
      </c>
      <c r="K419" s="22">
        <v>0</v>
      </c>
      <c r="L419" s="23">
        <v>0</v>
      </c>
      <c r="M419" s="22">
        <v>100</v>
      </c>
      <c r="N419" s="22">
        <v>0</v>
      </c>
      <c r="O419" s="22">
        <v>100</v>
      </c>
      <c r="P419" s="4"/>
    </row>
    <row r="420" spans="1:16" x14ac:dyDescent="0.35">
      <c r="A420" s="21">
        <v>419</v>
      </c>
      <c r="B420">
        <v>69</v>
      </c>
      <c r="C420">
        <v>21687</v>
      </c>
      <c r="D420" t="s">
        <v>408</v>
      </c>
      <c r="E420" s="22">
        <v>1160</v>
      </c>
      <c r="F420" s="22">
        <v>0</v>
      </c>
      <c r="G420" s="22">
        <v>0</v>
      </c>
      <c r="H420" s="22">
        <v>0</v>
      </c>
      <c r="I420" s="22">
        <v>0</v>
      </c>
      <c r="J420" s="22">
        <v>0</v>
      </c>
      <c r="K420" s="22">
        <v>1160</v>
      </c>
      <c r="L420" s="23">
        <v>2.1746578980420852E-7</v>
      </c>
      <c r="M420" s="22">
        <v>100</v>
      </c>
      <c r="N420" s="22">
        <v>0</v>
      </c>
      <c r="O420" s="22">
        <v>100</v>
      </c>
      <c r="P420" s="4"/>
    </row>
    <row r="421" spans="1:16" x14ac:dyDescent="0.35">
      <c r="A421" s="21">
        <v>420</v>
      </c>
      <c r="B421">
        <v>69</v>
      </c>
      <c r="C421">
        <v>21709</v>
      </c>
      <c r="D421" t="s">
        <v>409</v>
      </c>
      <c r="E421" s="22">
        <v>2689</v>
      </c>
      <c r="F421" s="22">
        <v>0</v>
      </c>
      <c r="G421" s="22">
        <v>0</v>
      </c>
      <c r="H421" s="22">
        <v>0</v>
      </c>
      <c r="I421" s="22">
        <v>0</v>
      </c>
      <c r="J421" s="22">
        <v>0</v>
      </c>
      <c r="K421" s="22">
        <v>2689</v>
      </c>
      <c r="L421" s="23">
        <v>5.0410819722716963E-7</v>
      </c>
      <c r="M421" s="22">
        <v>100</v>
      </c>
      <c r="N421" s="22">
        <v>0</v>
      </c>
      <c r="O421" s="22">
        <v>100</v>
      </c>
      <c r="P421" s="4"/>
    </row>
    <row r="422" spans="1:16" x14ac:dyDescent="0.35">
      <c r="A422" s="21">
        <v>421</v>
      </c>
      <c r="B422">
        <v>155</v>
      </c>
      <c r="C422">
        <v>21727</v>
      </c>
      <c r="D422" t="s">
        <v>410</v>
      </c>
      <c r="E422" s="22">
        <v>94539631</v>
      </c>
      <c r="F422" s="22">
        <v>0</v>
      </c>
      <c r="G422" s="22">
        <v>0</v>
      </c>
      <c r="H422" s="22">
        <v>0</v>
      </c>
      <c r="I422" s="22">
        <v>0</v>
      </c>
      <c r="J422" s="22">
        <v>0</v>
      </c>
      <c r="K422" s="22">
        <v>94539631</v>
      </c>
      <c r="L422" s="23">
        <v>1.7723392692425375E-2</v>
      </c>
      <c r="M422" s="22">
        <v>205564.00679657244</v>
      </c>
      <c r="N422" s="22">
        <v>0</v>
      </c>
      <c r="O422" s="22">
        <v>205564</v>
      </c>
      <c r="P422" s="4"/>
    </row>
    <row r="423" spans="1:16" x14ac:dyDescent="0.35">
      <c r="A423" s="21">
        <v>422</v>
      </c>
      <c r="B423">
        <v>98</v>
      </c>
      <c r="C423">
        <v>21784</v>
      </c>
      <c r="D423" t="s">
        <v>411</v>
      </c>
      <c r="E423" s="22">
        <v>27201424</v>
      </c>
      <c r="F423" s="22">
        <v>700015</v>
      </c>
      <c r="G423" s="22">
        <v>0</v>
      </c>
      <c r="H423" s="22">
        <v>0</v>
      </c>
      <c r="I423" s="22">
        <v>0</v>
      </c>
      <c r="J423" s="22">
        <v>0</v>
      </c>
      <c r="K423" s="22">
        <v>26501409</v>
      </c>
      <c r="L423" s="23">
        <v>4.9682326199218625E-3</v>
      </c>
      <c r="M423" s="22">
        <v>57623.832060384782</v>
      </c>
      <c r="N423" s="22">
        <v>0</v>
      </c>
      <c r="O423" s="22">
        <v>57624</v>
      </c>
      <c r="P423" s="4"/>
    </row>
    <row r="424" spans="1:16" x14ac:dyDescent="0.35">
      <c r="A424" s="21">
        <v>423</v>
      </c>
      <c r="B424">
        <v>91</v>
      </c>
      <c r="C424">
        <v>21830</v>
      </c>
      <c r="D424" t="s">
        <v>412</v>
      </c>
      <c r="E424" s="22">
        <v>0</v>
      </c>
      <c r="F424" s="22">
        <v>0</v>
      </c>
      <c r="G424" s="22">
        <v>0</v>
      </c>
      <c r="H424" s="22">
        <v>0</v>
      </c>
      <c r="I424" s="22">
        <v>0</v>
      </c>
      <c r="J424" s="22">
        <v>0</v>
      </c>
      <c r="K424" s="22">
        <v>0</v>
      </c>
      <c r="L424" s="23">
        <v>0</v>
      </c>
      <c r="M424" s="22">
        <v>100</v>
      </c>
      <c r="N424" s="22">
        <v>0</v>
      </c>
      <c r="O424" s="22">
        <v>100</v>
      </c>
      <c r="P424" s="4"/>
    </row>
    <row r="425" spans="1:16" x14ac:dyDescent="0.35">
      <c r="A425" s="21">
        <v>424</v>
      </c>
      <c r="B425" s="29">
        <v>761</v>
      </c>
      <c r="C425">
        <v>21849</v>
      </c>
      <c r="D425" t="s">
        <v>413</v>
      </c>
      <c r="E425" s="22">
        <v>297501</v>
      </c>
      <c r="F425" s="22">
        <v>0</v>
      </c>
      <c r="G425" s="22">
        <v>0</v>
      </c>
      <c r="H425" s="22">
        <v>0</v>
      </c>
      <c r="I425" s="22">
        <v>0</v>
      </c>
      <c r="J425" s="22">
        <v>0</v>
      </c>
      <c r="K425" s="22">
        <v>297501</v>
      </c>
      <c r="L425" s="23">
        <v>5.5772663734949862E-5</v>
      </c>
      <c r="M425" s="22">
        <v>646.87683820118889</v>
      </c>
      <c r="N425" s="22">
        <v>0</v>
      </c>
      <c r="O425" s="22">
        <v>647</v>
      </c>
      <c r="P425" s="4"/>
    </row>
    <row r="426" spans="1:16" x14ac:dyDescent="0.35">
      <c r="A426" s="21">
        <v>425</v>
      </c>
      <c r="B426" s="29">
        <v>5037</v>
      </c>
      <c r="C426">
        <v>21857</v>
      </c>
      <c r="D426" t="s">
        <v>1224</v>
      </c>
      <c r="E426" s="22">
        <v>79379</v>
      </c>
      <c r="F426" s="22">
        <v>0</v>
      </c>
      <c r="G426" s="22">
        <v>0</v>
      </c>
      <c r="H426" s="22">
        <v>0</v>
      </c>
      <c r="I426" s="22">
        <v>0</v>
      </c>
      <c r="J426" s="22">
        <v>0</v>
      </c>
      <c r="K426" s="22">
        <v>79379</v>
      </c>
      <c r="L426" s="23">
        <v>1.488122149040368E-5</v>
      </c>
      <c r="M426" s="22">
        <v>172.59920652223749</v>
      </c>
      <c r="N426" s="22">
        <v>0</v>
      </c>
      <c r="O426" s="22">
        <v>173</v>
      </c>
      <c r="P426" s="4"/>
    </row>
    <row r="427" spans="1:16" x14ac:dyDescent="0.35">
      <c r="A427" s="21">
        <v>426</v>
      </c>
      <c r="B427" s="29">
        <v>1147</v>
      </c>
      <c r="C427">
        <v>21865</v>
      </c>
      <c r="D427" t="s">
        <v>414</v>
      </c>
      <c r="E427" s="22">
        <v>0</v>
      </c>
      <c r="F427" s="22">
        <v>0</v>
      </c>
      <c r="G427" s="22">
        <v>0</v>
      </c>
      <c r="H427" s="22">
        <v>0</v>
      </c>
      <c r="I427" s="22">
        <v>0</v>
      </c>
      <c r="J427" s="22">
        <v>0</v>
      </c>
      <c r="K427" s="22">
        <v>0</v>
      </c>
      <c r="L427" s="23">
        <v>0</v>
      </c>
      <c r="M427" s="22">
        <v>100</v>
      </c>
      <c r="N427" s="22">
        <v>0</v>
      </c>
      <c r="O427" s="22">
        <v>100</v>
      </c>
      <c r="P427" s="4"/>
    </row>
    <row r="428" spans="1:16" x14ac:dyDescent="0.35">
      <c r="A428" s="21">
        <v>427</v>
      </c>
      <c r="B428" s="29">
        <v>761</v>
      </c>
      <c r="C428">
        <v>21873</v>
      </c>
      <c r="D428" t="s">
        <v>415</v>
      </c>
      <c r="E428" s="22">
        <v>1798565</v>
      </c>
      <c r="F428" s="22">
        <v>319</v>
      </c>
      <c r="G428" s="22">
        <v>0</v>
      </c>
      <c r="H428" s="22">
        <v>0</v>
      </c>
      <c r="I428" s="22">
        <v>0</v>
      </c>
      <c r="J428" s="22">
        <v>0</v>
      </c>
      <c r="K428" s="22">
        <v>1798246</v>
      </c>
      <c r="L428" s="23">
        <v>3.3711809194160241E-4</v>
      </c>
      <c r="M428" s="22">
        <v>3910.0496697084554</v>
      </c>
      <c r="N428" s="22">
        <v>0</v>
      </c>
      <c r="O428" s="22">
        <v>3910</v>
      </c>
      <c r="P428" s="4"/>
    </row>
    <row r="429" spans="1:16" x14ac:dyDescent="0.35">
      <c r="A429" s="21">
        <v>428</v>
      </c>
      <c r="B429" s="29">
        <v>761</v>
      </c>
      <c r="C429">
        <v>21881</v>
      </c>
      <c r="D429" t="s">
        <v>416</v>
      </c>
      <c r="E429" s="22">
        <v>12458</v>
      </c>
      <c r="F429" s="22">
        <v>0</v>
      </c>
      <c r="G429" s="22">
        <v>0</v>
      </c>
      <c r="H429" s="22">
        <v>0</v>
      </c>
      <c r="I429" s="22">
        <v>0</v>
      </c>
      <c r="J429" s="22">
        <v>0</v>
      </c>
      <c r="K429" s="22">
        <v>12458</v>
      </c>
      <c r="L429" s="23">
        <v>2.3355075942938189E-6</v>
      </c>
      <c r="M429" s="22">
        <v>100</v>
      </c>
      <c r="N429" s="22">
        <v>0</v>
      </c>
      <c r="O429" s="22">
        <v>100</v>
      </c>
      <c r="P429" s="4"/>
    </row>
    <row r="430" spans="1:16" x14ac:dyDescent="0.35">
      <c r="A430" s="21">
        <v>429</v>
      </c>
      <c r="B430">
        <v>4962</v>
      </c>
      <c r="C430">
        <v>21962</v>
      </c>
      <c r="D430" t="s">
        <v>417</v>
      </c>
      <c r="E430" s="22">
        <v>0</v>
      </c>
      <c r="F430" s="22">
        <v>0</v>
      </c>
      <c r="G430" s="22">
        <v>0</v>
      </c>
      <c r="H430" s="22">
        <v>0</v>
      </c>
      <c r="I430" s="22">
        <v>0</v>
      </c>
      <c r="J430" s="22">
        <v>0</v>
      </c>
      <c r="K430" s="22">
        <v>0</v>
      </c>
      <c r="L430" s="23">
        <v>0</v>
      </c>
      <c r="M430" s="22">
        <v>100</v>
      </c>
      <c r="N430" s="22">
        <v>0</v>
      </c>
      <c r="O430" s="22">
        <v>100</v>
      </c>
      <c r="P430" s="4"/>
    </row>
    <row r="431" spans="1:16" x14ac:dyDescent="0.35">
      <c r="A431" s="21">
        <v>430</v>
      </c>
      <c r="B431">
        <v>4883</v>
      </c>
      <c r="C431">
        <v>21989</v>
      </c>
      <c r="D431" t="s">
        <v>418</v>
      </c>
      <c r="E431" s="22">
        <v>0</v>
      </c>
      <c r="F431" s="22">
        <v>0</v>
      </c>
      <c r="G431" s="22">
        <v>0</v>
      </c>
      <c r="H431" s="22">
        <v>0</v>
      </c>
      <c r="I431" s="22">
        <v>0</v>
      </c>
      <c r="J431" s="22">
        <v>0</v>
      </c>
      <c r="K431" s="22">
        <v>0</v>
      </c>
      <c r="L431" s="23">
        <v>0</v>
      </c>
      <c r="M431" s="22">
        <v>100</v>
      </c>
      <c r="N431" s="22">
        <v>0</v>
      </c>
      <c r="O431" s="22">
        <v>100</v>
      </c>
      <c r="P431" s="4"/>
    </row>
    <row r="432" spans="1:16" x14ac:dyDescent="0.35">
      <c r="A432" s="21">
        <v>431</v>
      </c>
      <c r="B432">
        <v>79</v>
      </c>
      <c r="C432">
        <v>22004</v>
      </c>
      <c r="D432" t="s">
        <v>419</v>
      </c>
      <c r="E432" s="22">
        <v>0</v>
      </c>
      <c r="F432" s="22">
        <v>0</v>
      </c>
      <c r="G432" s="22">
        <v>0</v>
      </c>
      <c r="H432" s="22">
        <v>0</v>
      </c>
      <c r="I432" s="22">
        <v>0</v>
      </c>
      <c r="J432" s="22">
        <v>0</v>
      </c>
      <c r="K432" s="22">
        <v>0</v>
      </c>
      <c r="L432" s="23">
        <v>0</v>
      </c>
      <c r="M432" s="22">
        <v>100</v>
      </c>
      <c r="N432" s="22">
        <v>0</v>
      </c>
      <c r="O432" s="22">
        <v>100</v>
      </c>
      <c r="P432" s="4"/>
    </row>
    <row r="433" spans="1:16" x14ac:dyDescent="0.35">
      <c r="A433" s="21">
        <v>432</v>
      </c>
      <c r="B433">
        <v>79</v>
      </c>
      <c r="C433">
        <v>22012</v>
      </c>
      <c r="D433" t="s">
        <v>420</v>
      </c>
      <c r="E433" s="22">
        <v>134019</v>
      </c>
      <c r="F433" s="22">
        <v>0</v>
      </c>
      <c r="G433" s="22">
        <v>0</v>
      </c>
      <c r="H433" s="22">
        <v>0</v>
      </c>
      <c r="I433" s="22">
        <v>0</v>
      </c>
      <c r="J433" s="22">
        <v>0</v>
      </c>
      <c r="K433" s="22">
        <v>134019</v>
      </c>
      <c r="L433" s="23">
        <v>2.5124610072215709E-5</v>
      </c>
      <c r="M433" s="22">
        <v>291.40670780563806</v>
      </c>
      <c r="N433" s="22">
        <v>0</v>
      </c>
      <c r="O433" s="22">
        <v>291</v>
      </c>
      <c r="P433" s="4"/>
    </row>
    <row r="434" spans="1:16" x14ac:dyDescent="0.35">
      <c r="A434" s="21">
        <v>433</v>
      </c>
      <c r="B434">
        <v>31</v>
      </c>
      <c r="C434">
        <v>22039</v>
      </c>
      <c r="D434" t="s">
        <v>421</v>
      </c>
      <c r="E434" s="22">
        <v>-840</v>
      </c>
      <c r="F434" s="22">
        <v>0</v>
      </c>
      <c r="G434" s="22">
        <v>0</v>
      </c>
      <c r="H434" s="22">
        <v>0</v>
      </c>
      <c r="I434" s="22">
        <v>0</v>
      </c>
      <c r="J434" s="22">
        <v>0</v>
      </c>
      <c r="K434" s="22">
        <v>-840</v>
      </c>
      <c r="L434" s="23">
        <v>-1.5747522709959927E-7</v>
      </c>
      <c r="M434" s="22">
        <v>100</v>
      </c>
      <c r="N434" s="22">
        <v>0</v>
      </c>
      <c r="O434" s="22">
        <v>100</v>
      </c>
      <c r="P434" s="4"/>
    </row>
    <row r="435" spans="1:16" x14ac:dyDescent="0.35">
      <c r="A435" s="21">
        <v>434</v>
      </c>
      <c r="B435">
        <v>31</v>
      </c>
      <c r="C435">
        <v>22055</v>
      </c>
      <c r="D435" t="s">
        <v>422</v>
      </c>
      <c r="E435" s="22">
        <v>9415006</v>
      </c>
      <c r="F435" s="22">
        <v>0</v>
      </c>
      <c r="G435" s="22">
        <v>0</v>
      </c>
      <c r="H435" s="22">
        <v>0</v>
      </c>
      <c r="I435" s="22">
        <v>0</v>
      </c>
      <c r="J435" s="22">
        <v>0</v>
      </c>
      <c r="K435" s="22">
        <v>9415006</v>
      </c>
      <c r="L435" s="23">
        <v>1.7650359618977261E-3</v>
      </c>
      <c r="M435" s="22">
        <v>20471.693583971897</v>
      </c>
      <c r="N435" s="22">
        <v>0</v>
      </c>
      <c r="O435" s="22">
        <v>20472</v>
      </c>
      <c r="P435" s="4"/>
    </row>
    <row r="436" spans="1:16" x14ac:dyDescent="0.35">
      <c r="A436" s="21">
        <v>435</v>
      </c>
      <c r="B436">
        <v>31</v>
      </c>
      <c r="C436">
        <v>22063</v>
      </c>
      <c r="D436" t="s">
        <v>423</v>
      </c>
      <c r="E436" s="22">
        <v>6647954</v>
      </c>
      <c r="F436" s="22">
        <v>0</v>
      </c>
      <c r="G436" s="22">
        <v>0</v>
      </c>
      <c r="H436" s="22">
        <v>0</v>
      </c>
      <c r="I436" s="22">
        <v>0</v>
      </c>
      <c r="J436" s="22">
        <v>0</v>
      </c>
      <c r="K436" s="22">
        <v>6647954</v>
      </c>
      <c r="L436" s="23">
        <v>1.2462953165448684E-3</v>
      </c>
      <c r="M436" s="22">
        <v>14455.102551006372</v>
      </c>
      <c r="N436" s="22">
        <v>0</v>
      </c>
      <c r="O436" s="22">
        <v>14455</v>
      </c>
      <c r="P436" s="4"/>
    </row>
    <row r="437" spans="1:16" x14ac:dyDescent="0.35">
      <c r="A437" s="21">
        <v>436</v>
      </c>
      <c r="B437"/>
      <c r="C437">
        <v>22098</v>
      </c>
      <c r="D437" t="s">
        <v>424</v>
      </c>
      <c r="E437" s="22">
        <v>0</v>
      </c>
      <c r="F437" s="22">
        <v>0</v>
      </c>
      <c r="G437" s="22">
        <v>0</v>
      </c>
      <c r="H437" s="22">
        <v>0</v>
      </c>
      <c r="I437" s="22">
        <v>0</v>
      </c>
      <c r="J437" s="22">
        <v>0</v>
      </c>
      <c r="K437" s="22">
        <v>0</v>
      </c>
      <c r="L437" s="23">
        <v>0</v>
      </c>
      <c r="M437" s="22">
        <v>100</v>
      </c>
      <c r="N437" s="22">
        <v>0</v>
      </c>
      <c r="O437" s="22">
        <v>100</v>
      </c>
      <c r="P437" s="4"/>
    </row>
    <row r="438" spans="1:16" x14ac:dyDescent="0.35">
      <c r="A438" s="21">
        <v>437</v>
      </c>
      <c r="B438">
        <v>84</v>
      </c>
      <c r="C438">
        <v>22136</v>
      </c>
      <c r="D438" t="s">
        <v>425</v>
      </c>
      <c r="E438" s="22">
        <v>386895</v>
      </c>
      <c r="F438" s="22">
        <v>0</v>
      </c>
      <c r="G438" s="22">
        <v>0</v>
      </c>
      <c r="H438" s="22">
        <v>0</v>
      </c>
      <c r="I438" s="22">
        <v>0</v>
      </c>
      <c r="J438" s="22">
        <v>0</v>
      </c>
      <c r="K438" s="22">
        <v>386895</v>
      </c>
      <c r="L438" s="23">
        <v>7.2531402367499359E-5</v>
      </c>
      <c r="M438" s="22">
        <v>841.25234643194131</v>
      </c>
      <c r="N438" s="22">
        <v>0</v>
      </c>
      <c r="O438" s="22">
        <v>841</v>
      </c>
      <c r="P438" s="4"/>
    </row>
    <row r="439" spans="1:16" x14ac:dyDescent="0.35">
      <c r="A439" s="21">
        <v>438</v>
      </c>
      <c r="B439">
        <v>222</v>
      </c>
      <c r="C439">
        <v>22187</v>
      </c>
      <c r="D439" t="s">
        <v>426</v>
      </c>
      <c r="E439" s="22">
        <v>2226474</v>
      </c>
      <c r="F439" s="22">
        <v>0</v>
      </c>
      <c r="G439" s="22">
        <v>0</v>
      </c>
      <c r="H439" s="22">
        <v>0</v>
      </c>
      <c r="I439" s="22">
        <v>0</v>
      </c>
      <c r="J439" s="22">
        <v>0</v>
      </c>
      <c r="K439" s="22">
        <v>2226474</v>
      </c>
      <c r="L439" s="23">
        <v>4.1739821283494431E-4</v>
      </c>
      <c r="M439" s="22">
        <v>4841.1751942250748</v>
      </c>
      <c r="N439" s="22">
        <v>0</v>
      </c>
      <c r="O439" s="22">
        <v>4841</v>
      </c>
      <c r="P439" s="4"/>
    </row>
    <row r="440" spans="1:16" x14ac:dyDescent="0.35">
      <c r="A440" s="21">
        <v>439</v>
      </c>
      <c r="B440">
        <v>222</v>
      </c>
      <c r="C440">
        <v>22195</v>
      </c>
      <c r="D440" t="s">
        <v>427</v>
      </c>
      <c r="E440" s="22">
        <v>1664949</v>
      </c>
      <c r="F440" s="22">
        <v>0</v>
      </c>
      <c r="G440" s="22">
        <v>0</v>
      </c>
      <c r="H440" s="22">
        <v>0</v>
      </c>
      <c r="I440" s="22">
        <v>0</v>
      </c>
      <c r="J440" s="22">
        <v>0</v>
      </c>
      <c r="K440" s="22">
        <v>1664949</v>
      </c>
      <c r="L440" s="23">
        <v>3.1212883557648897E-4</v>
      </c>
      <c r="M440" s="22">
        <v>3620.2128560449592</v>
      </c>
      <c r="N440" s="22">
        <v>0</v>
      </c>
      <c r="O440" s="22">
        <v>3620</v>
      </c>
      <c r="P440" s="4"/>
    </row>
    <row r="441" spans="1:16" x14ac:dyDescent="0.35">
      <c r="A441" s="21">
        <v>440</v>
      </c>
      <c r="B441">
        <v>140</v>
      </c>
      <c r="C441">
        <v>22209</v>
      </c>
      <c r="D441" t="s">
        <v>428</v>
      </c>
      <c r="E441" s="22">
        <v>353741</v>
      </c>
      <c r="F441" s="22">
        <v>0</v>
      </c>
      <c r="G441" s="22">
        <v>0</v>
      </c>
      <c r="H441" s="22">
        <v>0</v>
      </c>
      <c r="I441" s="22">
        <v>0</v>
      </c>
      <c r="J441" s="22">
        <v>0</v>
      </c>
      <c r="K441" s="22">
        <v>353741</v>
      </c>
      <c r="L441" s="23">
        <v>6.6316005130284943E-5</v>
      </c>
      <c r="M441" s="22">
        <v>769.16332927326891</v>
      </c>
      <c r="N441" s="22">
        <v>0</v>
      </c>
      <c r="O441" s="22">
        <v>769</v>
      </c>
      <c r="P441" s="4"/>
    </row>
    <row r="442" spans="1:16" x14ac:dyDescent="0.35">
      <c r="A442" s="21">
        <v>441</v>
      </c>
      <c r="B442">
        <v>4969</v>
      </c>
      <c r="C442">
        <v>22225</v>
      </c>
      <c r="D442" t="s">
        <v>429</v>
      </c>
      <c r="E442" s="22">
        <v>4388</v>
      </c>
      <c r="F442" s="22">
        <v>0</v>
      </c>
      <c r="G442" s="22">
        <v>0</v>
      </c>
      <c r="H442" s="22">
        <v>0</v>
      </c>
      <c r="I442" s="22">
        <v>0</v>
      </c>
      <c r="J442" s="22">
        <v>0</v>
      </c>
      <c r="K442" s="22">
        <v>4388</v>
      </c>
      <c r="L442" s="23">
        <v>8.226205910869543E-7</v>
      </c>
      <c r="M442" s="22">
        <v>100</v>
      </c>
      <c r="N442" s="22">
        <v>0</v>
      </c>
      <c r="O442" s="22">
        <v>100</v>
      </c>
      <c r="P442" s="4"/>
    </row>
    <row r="443" spans="1:16" x14ac:dyDescent="0.35">
      <c r="A443" s="21">
        <v>442</v>
      </c>
      <c r="B443">
        <v>2698</v>
      </c>
      <c r="C443">
        <v>22241</v>
      </c>
      <c r="D443" t="s">
        <v>430</v>
      </c>
      <c r="E443" s="22">
        <v>82015</v>
      </c>
      <c r="F443" s="22">
        <v>0</v>
      </c>
      <c r="G443" s="22">
        <v>0</v>
      </c>
      <c r="H443" s="22">
        <v>0</v>
      </c>
      <c r="I443" s="22">
        <v>0</v>
      </c>
      <c r="J443" s="22">
        <v>0</v>
      </c>
      <c r="K443" s="22">
        <v>82015</v>
      </c>
      <c r="L443" s="23">
        <v>1.5375393750682898E-5</v>
      </c>
      <c r="M443" s="22">
        <v>178.33084219908676</v>
      </c>
      <c r="N443" s="22">
        <v>0</v>
      </c>
      <c r="O443" s="22">
        <v>178</v>
      </c>
      <c r="P443" s="4"/>
    </row>
    <row r="444" spans="1:16" x14ac:dyDescent="0.35">
      <c r="A444" s="21">
        <v>443</v>
      </c>
      <c r="B444">
        <v>4826</v>
      </c>
      <c r="C444">
        <v>22250</v>
      </c>
      <c r="D444" t="s">
        <v>431</v>
      </c>
      <c r="E444" s="22">
        <v>0</v>
      </c>
      <c r="F444" s="22">
        <v>0</v>
      </c>
      <c r="G444" s="22">
        <v>0</v>
      </c>
      <c r="H444" s="22">
        <v>0</v>
      </c>
      <c r="I444" s="22">
        <v>0</v>
      </c>
      <c r="J444" s="22">
        <v>0</v>
      </c>
      <c r="K444" s="22">
        <v>0</v>
      </c>
      <c r="L444" s="23">
        <v>0</v>
      </c>
      <c r="M444" s="22">
        <v>100</v>
      </c>
      <c r="N444" s="22">
        <v>0</v>
      </c>
      <c r="O444" s="22">
        <v>100</v>
      </c>
      <c r="P444" s="4"/>
    </row>
    <row r="445" spans="1:16" x14ac:dyDescent="0.35">
      <c r="A445" s="21">
        <v>444</v>
      </c>
      <c r="B445">
        <v>31</v>
      </c>
      <c r="C445">
        <v>22276</v>
      </c>
      <c r="D445" t="s">
        <v>432</v>
      </c>
      <c r="E445" s="22">
        <v>4217494</v>
      </c>
      <c r="F445" s="22">
        <v>0</v>
      </c>
      <c r="G445" s="22">
        <v>0</v>
      </c>
      <c r="H445" s="22">
        <v>0</v>
      </c>
      <c r="I445" s="22">
        <v>0</v>
      </c>
      <c r="J445" s="22">
        <v>0</v>
      </c>
      <c r="K445" s="22">
        <v>4217494</v>
      </c>
      <c r="L445" s="23">
        <v>7.9065574457285403E-4</v>
      </c>
      <c r="M445" s="22">
        <v>9170.3865998853289</v>
      </c>
      <c r="N445" s="22">
        <v>0</v>
      </c>
      <c r="O445" s="22">
        <v>9170</v>
      </c>
      <c r="P445" s="4"/>
    </row>
    <row r="446" spans="1:16" x14ac:dyDescent="0.35">
      <c r="A446" s="21">
        <v>445</v>
      </c>
      <c r="B446">
        <v>88</v>
      </c>
      <c r="C446">
        <v>22292</v>
      </c>
      <c r="D446" t="s">
        <v>433</v>
      </c>
      <c r="E446" s="22">
        <v>25611398</v>
      </c>
      <c r="F446" s="22">
        <v>9667</v>
      </c>
      <c r="G446" s="22">
        <v>0</v>
      </c>
      <c r="H446" s="22">
        <v>0</v>
      </c>
      <c r="I446" s="22">
        <v>0</v>
      </c>
      <c r="J446" s="22">
        <v>0</v>
      </c>
      <c r="K446" s="22">
        <v>25601731</v>
      </c>
      <c r="L446" s="23">
        <v>4.7995695278188703E-3</v>
      </c>
      <c r="M446" s="22">
        <v>55667.600450947604</v>
      </c>
      <c r="N446" s="22">
        <v>0</v>
      </c>
      <c r="O446" s="22">
        <v>55668</v>
      </c>
      <c r="P446" s="4"/>
    </row>
    <row r="447" spans="1:16" x14ac:dyDescent="0.35">
      <c r="A447" s="21">
        <v>446</v>
      </c>
      <c r="B447">
        <v>88</v>
      </c>
      <c r="C447">
        <v>22306</v>
      </c>
      <c r="D447" t="s">
        <v>434</v>
      </c>
      <c r="E447" s="22">
        <v>15698905</v>
      </c>
      <c r="F447" s="22">
        <v>0</v>
      </c>
      <c r="G447" s="22">
        <v>0</v>
      </c>
      <c r="H447" s="22">
        <v>0</v>
      </c>
      <c r="I447" s="22">
        <v>0</v>
      </c>
      <c r="J447" s="22">
        <v>0</v>
      </c>
      <c r="K447" s="22">
        <v>15698905</v>
      </c>
      <c r="L447" s="23">
        <v>2.9430817024881364E-3</v>
      </c>
      <c r="M447" s="22">
        <v>34135.20636777972</v>
      </c>
      <c r="N447" s="22">
        <v>0</v>
      </c>
      <c r="O447" s="22">
        <v>34135</v>
      </c>
      <c r="P447" s="4"/>
    </row>
    <row r="448" spans="1:16" x14ac:dyDescent="0.35">
      <c r="A448" s="21">
        <v>447</v>
      </c>
      <c r="B448">
        <v>31</v>
      </c>
      <c r="C448">
        <v>22314</v>
      </c>
      <c r="D448" t="s">
        <v>435</v>
      </c>
      <c r="E448" s="22">
        <v>1662599</v>
      </c>
      <c r="F448" s="22">
        <v>0</v>
      </c>
      <c r="G448" s="22">
        <v>0</v>
      </c>
      <c r="H448" s="22">
        <v>0</v>
      </c>
      <c r="I448" s="22">
        <v>0</v>
      </c>
      <c r="J448" s="22">
        <v>0</v>
      </c>
      <c r="K448" s="22">
        <v>1662599</v>
      </c>
      <c r="L448" s="23">
        <v>3.11688279881627E-4</v>
      </c>
      <c r="M448" s="22">
        <v>3615.1030897928363</v>
      </c>
      <c r="N448" s="22">
        <v>0</v>
      </c>
      <c r="O448" s="22">
        <v>3615</v>
      </c>
      <c r="P448" s="4"/>
    </row>
    <row r="449" spans="1:16" x14ac:dyDescent="0.35">
      <c r="A449" s="21">
        <v>448</v>
      </c>
      <c r="B449">
        <v>968</v>
      </c>
      <c r="C449">
        <v>22322</v>
      </c>
      <c r="D449" t="s">
        <v>436</v>
      </c>
      <c r="E449" s="22">
        <v>1168850</v>
      </c>
      <c r="F449" s="22">
        <v>0</v>
      </c>
      <c r="G449" s="22">
        <v>0</v>
      </c>
      <c r="H449" s="22">
        <v>0</v>
      </c>
      <c r="I449" s="22">
        <v>0</v>
      </c>
      <c r="J449" s="22">
        <v>0</v>
      </c>
      <c r="K449" s="22">
        <v>1168850</v>
      </c>
      <c r="L449" s="23">
        <v>2.1912490380400788E-4</v>
      </c>
      <c r="M449" s="22">
        <v>2541.5107590611783</v>
      </c>
      <c r="N449" s="22">
        <v>0</v>
      </c>
      <c r="O449" s="22">
        <v>2542</v>
      </c>
      <c r="P449" s="4"/>
    </row>
    <row r="450" spans="1:16" x14ac:dyDescent="0.35">
      <c r="A450" s="21">
        <v>449</v>
      </c>
      <c r="B450">
        <v>91</v>
      </c>
      <c r="C450">
        <v>22357</v>
      </c>
      <c r="D450" t="s">
        <v>437</v>
      </c>
      <c r="E450" s="22">
        <v>3672636</v>
      </c>
      <c r="F450" s="22">
        <v>18985</v>
      </c>
      <c r="G450" s="22">
        <v>0</v>
      </c>
      <c r="H450" s="22">
        <v>0</v>
      </c>
      <c r="I450" s="22">
        <v>0</v>
      </c>
      <c r="J450" s="22">
        <v>0</v>
      </c>
      <c r="K450" s="22">
        <v>3653651</v>
      </c>
      <c r="L450" s="23">
        <v>6.8495181067580713E-4</v>
      </c>
      <c r="M450" s="22">
        <v>7944.3840752488632</v>
      </c>
      <c r="N450" s="22">
        <v>0</v>
      </c>
      <c r="O450" s="22">
        <v>7944</v>
      </c>
      <c r="P450" s="4"/>
    </row>
    <row r="451" spans="1:16" x14ac:dyDescent="0.35">
      <c r="A451" s="21">
        <v>450</v>
      </c>
      <c r="B451">
        <v>4715</v>
      </c>
      <c r="C451">
        <v>22551</v>
      </c>
      <c r="D451" t="s">
        <v>438</v>
      </c>
      <c r="E451" s="22">
        <v>41078</v>
      </c>
      <c r="F451" s="22">
        <v>0</v>
      </c>
      <c r="G451" s="22">
        <v>0</v>
      </c>
      <c r="H451" s="22">
        <v>0</v>
      </c>
      <c r="I451" s="22">
        <v>0</v>
      </c>
      <c r="J451" s="22">
        <v>0</v>
      </c>
      <c r="K451" s="22">
        <v>41078</v>
      </c>
      <c r="L451" s="23">
        <v>7.7009135461873087E-6</v>
      </c>
      <c r="M451" s="22">
        <v>100</v>
      </c>
      <c r="N451" s="22">
        <v>0</v>
      </c>
      <c r="O451" s="22">
        <v>100</v>
      </c>
      <c r="P451" s="4"/>
    </row>
    <row r="452" spans="1:16" x14ac:dyDescent="0.35">
      <c r="A452" s="21">
        <v>451</v>
      </c>
      <c r="B452">
        <v>300</v>
      </c>
      <c r="C452">
        <v>22578</v>
      </c>
      <c r="D452" t="s">
        <v>439</v>
      </c>
      <c r="E452" s="22">
        <v>1439121</v>
      </c>
      <c r="F452" s="22">
        <v>0</v>
      </c>
      <c r="G452" s="22">
        <v>0</v>
      </c>
      <c r="H452" s="22">
        <v>0</v>
      </c>
      <c r="I452" s="22">
        <v>0</v>
      </c>
      <c r="J452" s="22">
        <v>0</v>
      </c>
      <c r="K452" s="22">
        <v>1439121</v>
      </c>
      <c r="L452" s="23">
        <v>2.6979274559381242E-4</v>
      </c>
      <c r="M452" s="22">
        <v>3129.1795397962806</v>
      </c>
      <c r="N452" s="22">
        <v>0</v>
      </c>
      <c r="O452" s="22">
        <v>3129</v>
      </c>
      <c r="P452" s="4"/>
    </row>
    <row r="453" spans="1:16" x14ac:dyDescent="0.35">
      <c r="A453" s="21">
        <v>452</v>
      </c>
      <c r="B453">
        <v>250</v>
      </c>
      <c r="C453">
        <v>22586</v>
      </c>
      <c r="D453" t="s">
        <v>440</v>
      </c>
      <c r="E453" s="22">
        <v>0</v>
      </c>
      <c r="F453" s="22">
        <v>0</v>
      </c>
      <c r="G453" s="22">
        <v>0</v>
      </c>
      <c r="H453" s="22">
        <v>0</v>
      </c>
      <c r="I453" s="22">
        <v>0</v>
      </c>
      <c r="J453" s="22">
        <v>0</v>
      </c>
      <c r="K453" s="22">
        <v>0</v>
      </c>
      <c r="L453" s="23">
        <v>0</v>
      </c>
      <c r="M453" s="22">
        <v>100</v>
      </c>
      <c r="N453" s="22">
        <v>0</v>
      </c>
      <c r="O453" s="22">
        <v>100</v>
      </c>
      <c r="P453" s="4"/>
    </row>
    <row r="454" spans="1:16" x14ac:dyDescent="0.35">
      <c r="A454" s="21">
        <v>453</v>
      </c>
      <c r="B454">
        <v>785</v>
      </c>
      <c r="C454">
        <v>22608</v>
      </c>
      <c r="D454" t="s">
        <v>441</v>
      </c>
      <c r="E454" s="22">
        <v>1445960</v>
      </c>
      <c r="F454" s="22">
        <v>0</v>
      </c>
      <c r="G454" s="22">
        <v>0</v>
      </c>
      <c r="H454" s="22">
        <v>0</v>
      </c>
      <c r="I454" s="22">
        <v>0</v>
      </c>
      <c r="J454" s="22">
        <v>0</v>
      </c>
      <c r="K454" s="22">
        <v>1445960</v>
      </c>
      <c r="L454" s="23">
        <v>2.7107485640111495E-4</v>
      </c>
      <c r="M454" s="22">
        <v>3144.0500467742663</v>
      </c>
      <c r="N454" s="22">
        <v>0</v>
      </c>
      <c r="O454" s="22">
        <v>3144</v>
      </c>
      <c r="P454" s="4"/>
    </row>
    <row r="455" spans="1:16" x14ac:dyDescent="0.35">
      <c r="A455" s="21">
        <v>454</v>
      </c>
      <c r="B455">
        <v>626</v>
      </c>
      <c r="C455">
        <v>22667</v>
      </c>
      <c r="D455" t="s">
        <v>442</v>
      </c>
      <c r="E455" s="22">
        <v>15629128</v>
      </c>
      <c r="F455" s="22">
        <v>0</v>
      </c>
      <c r="G455" s="22">
        <v>0</v>
      </c>
      <c r="H455" s="22">
        <v>0</v>
      </c>
      <c r="I455" s="22">
        <v>0</v>
      </c>
      <c r="J455" s="22">
        <v>0</v>
      </c>
      <c r="K455" s="22">
        <v>15629128</v>
      </c>
      <c r="L455" s="23">
        <v>2.9300005728198882E-3</v>
      </c>
      <c r="M455" s="22">
        <v>33983.485448726802</v>
      </c>
      <c r="N455" s="22">
        <v>0</v>
      </c>
      <c r="O455" s="22">
        <v>33983</v>
      </c>
      <c r="P455" s="4"/>
    </row>
    <row r="456" spans="1:16" x14ac:dyDescent="0.35">
      <c r="A456" s="21">
        <v>455</v>
      </c>
      <c r="B456">
        <v>300</v>
      </c>
      <c r="C456">
        <v>22683</v>
      </c>
      <c r="D456" t="s">
        <v>443</v>
      </c>
      <c r="E456" s="22">
        <v>3577961</v>
      </c>
      <c r="F456" s="22">
        <v>0</v>
      </c>
      <c r="G456" s="22">
        <v>0</v>
      </c>
      <c r="H456" s="22">
        <v>0</v>
      </c>
      <c r="I456" s="22">
        <v>0</v>
      </c>
      <c r="J456" s="22">
        <v>0</v>
      </c>
      <c r="K456" s="22">
        <v>3577961</v>
      </c>
      <c r="L456" s="23">
        <v>6.7076216789108253E-4</v>
      </c>
      <c r="M456" s="22">
        <v>7779.8061145581496</v>
      </c>
      <c r="N456" s="22">
        <v>0</v>
      </c>
      <c r="O456" s="22">
        <v>7780</v>
      </c>
      <c r="P456" s="4"/>
    </row>
    <row r="457" spans="1:16" x14ac:dyDescent="0.35">
      <c r="A457" s="21">
        <v>456</v>
      </c>
      <c r="B457" s="30">
        <v>4234</v>
      </c>
      <c r="C457" s="30">
        <v>22705</v>
      </c>
      <c r="D457" s="30" t="s">
        <v>444</v>
      </c>
      <c r="E457" s="22">
        <v>0</v>
      </c>
      <c r="F457" s="22">
        <v>0</v>
      </c>
      <c r="G457" s="22">
        <v>0</v>
      </c>
      <c r="H457" s="22">
        <v>0</v>
      </c>
      <c r="I457" s="22">
        <v>0</v>
      </c>
      <c r="J457" s="22">
        <v>0</v>
      </c>
      <c r="K457" s="22">
        <v>0</v>
      </c>
      <c r="L457" s="23">
        <v>0</v>
      </c>
      <c r="M457" s="22">
        <v>100</v>
      </c>
      <c r="N457" s="22">
        <v>0</v>
      </c>
      <c r="O457" s="22">
        <v>100</v>
      </c>
      <c r="P457" s="4"/>
    </row>
    <row r="458" spans="1:16" x14ac:dyDescent="0.35">
      <c r="A458" s="21">
        <v>457</v>
      </c>
      <c r="B458">
        <v>626</v>
      </c>
      <c r="C458">
        <v>22713</v>
      </c>
      <c r="D458" t="s">
        <v>445</v>
      </c>
      <c r="E458" s="22">
        <v>6129</v>
      </c>
      <c r="F458" s="22">
        <v>0</v>
      </c>
      <c r="G458" s="22">
        <v>0</v>
      </c>
      <c r="H458" s="22">
        <v>0</v>
      </c>
      <c r="I458" s="22">
        <v>0</v>
      </c>
      <c r="J458" s="22">
        <v>0</v>
      </c>
      <c r="K458" s="22">
        <v>6129</v>
      </c>
      <c r="L458" s="23">
        <v>1.1490067463017191E-6</v>
      </c>
      <c r="M458" s="22">
        <v>100</v>
      </c>
      <c r="N458" s="22">
        <v>0</v>
      </c>
      <c r="O458" s="22">
        <v>100</v>
      </c>
      <c r="P458" s="4"/>
    </row>
    <row r="459" spans="1:16" x14ac:dyDescent="0.35">
      <c r="A459" s="21">
        <v>458</v>
      </c>
      <c r="B459">
        <v>158</v>
      </c>
      <c r="C459">
        <v>22730</v>
      </c>
      <c r="D459" t="s">
        <v>446</v>
      </c>
      <c r="E459" s="22">
        <v>683208</v>
      </c>
      <c r="F459" s="22">
        <v>0</v>
      </c>
      <c r="G459" s="22">
        <v>0</v>
      </c>
      <c r="H459" s="22">
        <v>0</v>
      </c>
      <c r="I459" s="22">
        <v>0</v>
      </c>
      <c r="J459" s="22">
        <v>0</v>
      </c>
      <c r="K459" s="22">
        <v>683208</v>
      </c>
      <c r="L459" s="23">
        <v>1.2808135113840836E-4</v>
      </c>
      <c r="M459" s="22">
        <v>1485.5460347150358</v>
      </c>
      <c r="N459" s="22">
        <v>0</v>
      </c>
      <c r="O459" s="22">
        <v>1486</v>
      </c>
      <c r="P459" s="4"/>
    </row>
    <row r="460" spans="1:16" x14ac:dyDescent="0.35">
      <c r="A460" s="21">
        <v>459</v>
      </c>
      <c r="B460">
        <v>626</v>
      </c>
      <c r="C460">
        <v>22748</v>
      </c>
      <c r="D460" t="s">
        <v>447</v>
      </c>
      <c r="E460" s="22">
        <v>144333</v>
      </c>
      <c r="F460" s="22">
        <v>0</v>
      </c>
      <c r="G460" s="22">
        <v>0</v>
      </c>
      <c r="H460" s="22">
        <v>0</v>
      </c>
      <c r="I460" s="22">
        <v>0</v>
      </c>
      <c r="J460" s="22">
        <v>0</v>
      </c>
      <c r="K460" s="22">
        <v>144333</v>
      </c>
      <c r="L460" s="23">
        <v>2.7058180896388646E-5</v>
      </c>
      <c r="M460" s="22">
        <v>313.83314573091246</v>
      </c>
      <c r="N460" s="22">
        <v>0</v>
      </c>
      <c r="O460" s="22">
        <v>314</v>
      </c>
      <c r="P460" s="4"/>
    </row>
    <row r="461" spans="1:16" x14ac:dyDescent="0.35">
      <c r="A461" s="21">
        <v>460</v>
      </c>
      <c r="B461">
        <v>300</v>
      </c>
      <c r="C461">
        <v>22756</v>
      </c>
      <c r="D461" t="s">
        <v>448</v>
      </c>
      <c r="E461" s="22">
        <v>2331417</v>
      </c>
      <c r="F461" s="22">
        <v>0</v>
      </c>
      <c r="G461" s="22">
        <v>0</v>
      </c>
      <c r="H461" s="22">
        <v>0</v>
      </c>
      <c r="I461" s="22">
        <v>0</v>
      </c>
      <c r="J461" s="22">
        <v>0</v>
      </c>
      <c r="K461" s="22">
        <v>2331417</v>
      </c>
      <c r="L461" s="23">
        <v>4.3707193040341244E-4</v>
      </c>
      <c r="M461" s="22">
        <v>5069.3599600959369</v>
      </c>
      <c r="N461" s="22">
        <v>0</v>
      </c>
      <c r="O461" s="22">
        <v>5069</v>
      </c>
      <c r="P461" s="4"/>
    </row>
    <row r="462" spans="1:16" x14ac:dyDescent="0.35">
      <c r="A462" s="21">
        <v>461</v>
      </c>
      <c r="B462">
        <v>761</v>
      </c>
      <c r="C462">
        <v>22810</v>
      </c>
      <c r="D462" t="s">
        <v>449</v>
      </c>
      <c r="E462" s="22">
        <v>0</v>
      </c>
      <c r="F462" s="22">
        <v>0</v>
      </c>
      <c r="G462" s="22">
        <v>0</v>
      </c>
      <c r="H462" s="22">
        <v>0</v>
      </c>
      <c r="I462" s="22">
        <v>0</v>
      </c>
      <c r="J462" s="22">
        <v>0</v>
      </c>
      <c r="K462" s="22">
        <v>0</v>
      </c>
      <c r="L462" s="23">
        <v>0</v>
      </c>
      <c r="M462" s="22">
        <v>100</v>
      </c>
      <c r="N462" s="22">
        <v>0</v>
      </c>
      <c r="O462" s="22">
        <v>100</v>
      </c>
      <c r="P462" s="4"/>
    </row>
    <row r="463" spans="1:16" x14ac:dyDescent="0.35">
      <c r="A463" s="21">
        <v>462</v>
      </c>
      <c r="B463">
        <v>761</v>
      </c>
      <c r="C463">
        <v>22837</v>
      </c>
      <c r="D463" t="s">
        <v>450</v>
      </c>
      <c r="E463" s="22">
        <v>421297</v>
      </c>
      <c r="F463" s="22">
        <v>0</v>
      </c>
      <c r="G463" s="22">
        <v>0</v>
      </c>
      <c r="H463" s="22">
        <v>0</v>
      </c>
      <c r="I463" s="22">
        <v>0</v>
      </c>
      <c r="J463" s="22">
        <v>0</v>
      </c>
      <c r="K463" s="22">
        <v>421297</v>
      </c>
      <c r="L463" s="23">
        <v>7.8980762799261763E-5</v>
      </c>
      <c r="M463" s="22">
        <v>916.05497562578375</v>
      </c>
      <c r="N463" s="22">
        <v>0</v>
      </c>
      <c r="O463" s="22">
        <v>916</v>
      </c>
      <c r="P463" s="4"/>
    </row>
    <row r="464" spans="1:16" x14ac:dyDescent="0.35">
      <c r="A464" s="21">
        <v>463</v>
      </c>
      <c r="B464">
        <v>473</v>
      </c>
      <c r="C464">
        <v>22906</v>
      </c>
      <c r="D464" t="s">
        <v>451</v>
      </c>
      <c r="E464" s="22">
        <v>0</v>
      </c>
      <c r="F464" s="22">
        <v>0</v>
      </c>
      <c r="G464" s="22">
        <v>0</v>
      </c>
      <c r="H464" s="22">
        <v>0</v>
      </c>
      <c r="I464" s="22">
        <v>0</v>
      </c>
      <c r="J464" s="22">
        <v>0</v>
      </c>
      <c r="K464" s="22">
        <v>0</v>
      </c>
      <c r="L464" s="23">
        <v>0</v>
      </c>
      <c r="M464" s="22">
        <v>100</v>
      </c>
      <c r="N464" s="22">
        <v>0</v>
      </c>
      <c r="O464" s="22">
        <v>100</v>
      </c>
      <c r="P464" s="4"/>
    </row>
    <row r="465" spans="1:16" x14ac:dyDescent="0.35">
      <c r="A465" s="21">
        <v>464</v>
      </c>
      <c r="B465">
        <v>69</v>
      </c>
      <c r="C465">
        <v>22926</v>
      </c>
      <c r="D465" t="s">
        <v>452</v>
      </c>
      <c r="E465" s="22">
        <v>0</v>
      </c>
      <c r="F465" s="22">
        <v>0</v>
      </c>
      <c r="G465" s="22">
        <v>0</v>
      </c>
      <c r="H465" s="22">
        <v>0</v>
      </c>
      <c r="I465" s="22">
        <v>0</v>
      </c>
      <c r="J465" s="22">
        <v>0</v>
      </c>
      <c r="K465" s="22">
        <v>0</v>
      </c>
      <c r="L465" s="23">
        <v>0</v>
      </c>
      <c r="M465" s="22">
        <v>100</v>
      </c>
      <c r="N465" s="22">
        <v>0</v>
      </c>
      <c r="O465" s="22">
        <v>100</v>
      </c>
      <c r="P465" s="4"/>
    </row>
    <row r="466" spans="1:16" x14ac:dyDescent="0.35">
      <c r="A466" s="21">
        <v>465</v>
      </c>
      <c r="B466"/>
      <c r="C466">
        <v>22950</v>
      </c>
      <c r="D466" t="s">
        <v>453</v>
      </c>
      <c r="E466" s="22">
        <v>0</v>
      </c>
      <c r="F466" s="22">
        <v>0</v>
      </c>
      <c r="G466" s="22">
        <v>0</v>
      </c>
      <c r="H466" s="22">
        <v>0</v>
      </c>
      <c r="I466" s="22">
        <v>0</v>
      </c>
      <c r="J466" s="22">
        <v>0</v>
      </c>
      <c r="K466" s="22">
        <v>0</v>
      </c>
      <c r="L466" s="23">
        <v>0</v>
      </c>
      <c r="M466" s="22">
        <v>100</v>
      </c>
      <c r="N466" s="22">
        <v>0</v>
      </c>
      <c r="O466" s="22">
        <v>100</v>
      </c>
      <c r="P466" s="4"/>
    </row>
    <row r="467" spans="1:16" x14ac:dyDescent="0.35">
      <c r="A467" s="21">
        <v>466</v>
      </c>
      <c r="B467">
        <v>2538</v>
      </c>
      <c r="C467">
        <v>22985</v>
      </c>
      <c r="D467" t="s">
        <v>454</v>
      </c>
      <c r="E467" s="22">
        <v>1033378</v>
      </c>
      <c r="F467" s="22">
        <v>0</v>
      </c>
      <c r="G467" s="22">
        <v>0</v>
      </c>
      <c r="H467" s="22">
        <v>0</v>
      </c>
      <c r="I467" s="22">
        <v>0</v>
      </c>
      <c r="J467" s="22">
        <v>0</v>
      </c>
      <c r="K467" s="22">
        <v>1033378</v>
      </c>
      <c r="L467" s="23">
        <v>1.9372789908301156E-4</v>
      </c>
      <c r="M467" s="22">
        <v>2246.944693653696</v>
      </c>
      <c r="N467" s="22">
        <v>0</v>
      </c>
      <c r="O467" s="22">
        <v>2247</v>
      </c>
      <c r="P467" s="4"/>
    </row>
    <row r="468" spans="1:16" x14ac:dyDescent="0.35">
      <c r="A468" s="21">
        <v>467</v>
      </c>
      <c r="B468">
        <v>111</v>
      </c>
      <c r="C468">
        <v>23035</v>
      </c>
      <c r="D468" t="s">
        <v>455</v>
      </c>
      <c r="E468" s="22">
        <v>25236576</v>
      </c>
      <c r="F468" s="22">
        <v>-253</v>
      </c>
      <c r="G468" s="22">
        <v>0</v>
      </c>
      <c r="H468" s="22">
        <v>0</v>
      </c>
      <c r="I468" s="22">
        <v>0</v>
      </c>
      <c r="J468" s="22">
        <v>0</v>
      </c>
      <c r="K468" s="22">
        <v>25236829</v>
      </c>
      <c r="L468" s="23">
        <v>4.7311611643437532E-3</v>
      </c>
      <c r="M468" s="22">
        <v>54874.168993529674</v>
      </c>
      <c r="N468" s="22">
        <v>0</v>
      </c>
      <c r="O468" s="22">
        <v>54874</v>
      </c>
      <c r="P468" s="4"/>
    </row>
    <row r="469" spans="1:16" x14ac:dyDescent="0.35">
      <c r="A469" s="21">
        <v>468</v>
      </c>
      <c r="B469">
        <v>111</v>
      </c>
      <c r="C469">
        <v>23043</v>
      </c>
      <c r="D469" t="s">
        <v>456</v>
      </c>
      <c r="E469" s="22">
        <v>8144156</v>
      </c>
      <c r="F469" s="22">
        <v>0</v>
      </c>
      <c r="G469" s="22">
        <v>0</v>
      </c>
      <c r="H469" s="22">
        <v>0</v>
      </c>
      <c r="I469" s="22">
        <v>0</v>
      </c>
      <c r="J469" s="22">
        <v>0</v>
      </c>
      <c r="K469" s="22">
        <v>8144156</v>
      </c>
      <c r="L469" s="23">
        <v>1.5267890662316239E-3</v>
      </c>
      <c r="M469" s="22">
        <v>17708.397225882407</v>
      </c>
      <c r="N469" s="22">
        <v>0</v>
      </c>
      <c r="O469" s="22">
        <v>17708</v>
      </c>
      <c r="P469" s="4"/>
    </row>
    <row r="470" spans="1:16" x14ac:dyDescent="0.35">
      <c r="A470" s="21">
        <v>469</v>
      </c>
      <c r="B470">
        <v>4794</v>
      </c>
      <c r="C470">
        <v>23132</v>
      </c>
      <c r="D470" t="s">
        <v>457</v>
      </c>
      <c r="E470" s="22">
        <v>0</v>
      </c>
      <c r="F470" s="22">
        <v>0</v>
      </c>
      <c r="G470" s="22">
        <v>0</v>
      </c>
      <c r="H470" s="22">
        <v>0</v>
      </c>
      <c r="I470" s="22">
        <v>0</v>
      </c>
      <c r="J470" s="22">
        <v>0</v>
      </c>
      <c r="K470" s="22">
        <v>0</v>
      </c>
      <c r="L470" s="23">
        <v>0</v>
      </c>
      <c r="M470" s="22">
        <v>100</v>
      </c>
      <c r="N470" s="22">
        <v>0</v>
      </c>
      <c r="O470" s="22">
        <v>100</v>
      </c>
      <c r="P470" s="4"/>
    </row>
    <row r="471" spans="1:16" x14ac:dyDescent="0.35">
      <c r="A471" s="21">
        <v>470</v>
      </c>
      <c r="B471">
        <v>291</v>
      </c>
      <c r="C471">
        <v>23175</v>
      </c>
      <c r="D471" t="s">
        <v>458</v>
      </c>
      <c r="E471" s="22">
        <v>93795</v>
      </c>
      <c r="F471" s="22">
        <v>0</v>
      </c>
      <c r="G471" s="22">
        <v>0</v>
      </c>
      <c r="H471" s="22">
        <v>0</v>
      </c>
      <c r="I471" s="22">
        <v>0</v>
      </c>
      <c r="J471" s="22">
        <v>0</v>
      </c>
      <c r="K471" s="22">
        <v>93795</v>
      </c>
      <c r="L471" s="23">
        <v>1.7583796340246326E-5</v>
      </c>
      <c r="M471" s="22">
        <v>203.94490451823864</v>
      </c>
      <c r="N471" s="22">
        <v>0</v>
      </c>
      <c r="O471" s="22">
        <v>204</v>
      </c>
      <c r="P471" s="4"/>
    </row>
    <row r="472" spans="1:16" x14ac:dyDescent="0.35">
      <c r="A472" s="21">
        <v>471</v>
      </c>
      <c r="B472">
        <v>225</v>
      </c>
      <c r="C472">
        <v>23248</v>
      </c>
      <c r="D472" t="s">
        <v>459</v>
      </c>
      <c r="E472" s="22">
        <v>578912</v>
      </c>
      <c r="F472" s="22">
        <v>0</v>
      </c>
      <c r="G472" s="22">
        <v>0</v>
      </c>
      <c r="H472" s="22">
        <v>0</v>
      </c>
      <c r="I472" s="22">
        <v>0</v>
      </c>
      <c r="J472" s="22">
        <v>0</v>
      </c>
      <c r="K472" s="22">
        <v>578912</v>
      </c>
      <c r="L472" s="23">
        <v>1.085289269889086E-4</v>
      </c>
      <c r="M472" s="22">
        <v>1258.7680853399709</v>
      </c>
      <c r="N472" s="22">
        <v>0</v>
      </c>
      <c r="O472" s="22">
        <v>1259</v>
      </c>
      <c r="P472" s="4"/>
    </row>
    <row r="473" spans="1:16" x14ac:dyDescent="0.35">
      <c r="A473" s="21">
        <v>472</v>
      </c>
      <c r="B473">
        <v>244</v>
      </c>
      <c r="C473">
        <v>23280</v>
      </c>
      <c r="D473" t="s">
        <v>460</v>
      </c>
      <c r="E473" s="22">
        <v>3994390</v>
      </c>
      <c r="F473" s="22">
        <v>0</v>
      </c>
      <c r="G473" s="22">
        <v>0</v>
      </c>
      <c r="H473" s="22">
        <v>0</v>
      </c>
      <c r="I473" s="22">
        <v>0</v>
      </c>
      <c r="J473" s="22">
        <v>0</v>
      </c>
      <c r="K473" s="22">
        <v>3994390</v>
      </c>
      <c r="L473" s="23">
        <v>7.4883032425520041E-4</v>
      </c>
      <c r="M473" s="22">
        <v>8685.2762637518754</v>
      </c>
      <c r="N473" s="22">
        <v>0</v>
      </c>
      <c r="O473" s="22">
        <v>8685</v>
      </c>
      <c r="P473" s="4"/>
    </row>
    <row r="474" spans="1:16" x14ac:dyDescent="0.35">
      <c r="A474" s="21">
        <v>473</v>
      </c>
      <c r="B474">
        <v>226</v>
      </c>
      <c r="C474">
        <v>23329</v>
      </c>
      <c r="D474" t="s">
        <v>461</v>
      </c>
      <c r="E474" s="22">
        <v>8757145</v>
      </c>
      <c r="F474" s="22">
        <v>17671</v>
      </c>
      <c r="G474" s="22">
        <v>0</v>
      </c>
      <c r="H474" s="22">
        <v>0</v>
      </c>
      <c r="I474" s="22">
        <v>0</v>
      </c>
      <c r="J474" s="22">
        <v>0</v>
      </c>
      <c r="K474" s="22">
        <v>8739474</v>
      </c>
      <c r="L474" s="23">
        <v>1.6383936343821945E-3</v>
      </c>
      <c r="M474" s="22">
        <v>19002.838002768051</v>
      </c>
      <c r="N474" s="22">
        <v>0</v>
      </c>
      <c r="O474" s="22">
        <v>19003</v>
      </c>
      <c r="P474" s="4"/>
    </row>
    <row r="475" spans="1:16" x14ac:dyDescent="0.35">
      <c r="A475" s="21">
        <v>474</v>
      </c>
      <c r="B475">
        <v>383</v>
      </c>
      <c r="C475">
        <v>23337</v>
      </c>
      <c r="D475" t="s">
        <v>462</v>
      </c>
      <c r="E475" s="22">
        <v>85908</v>
      </c>
      <c r="F475" s="22">
        <v>0</v>
      </c>
      <c r="G475" s="22">
        <v>0</v>
      </c>
      <c r="H475" s="22">
        <v>0</v>
      </c>
      <c r="I475" s="22">
        <v>0</v>
      </c>
      <c r="J475" s="22">
        <v>0</v>
      </c>
      <c r="K475" s="22">
        <v>85908</v>
      </c>
      <c r="L475" s="23">
        <v>1.6105216440086159E-5</v>
      </c>
      <c r="M475" s="22">
        <v>186.79565922866723</v>
      </c>
      <c r="N475" s="22">
        <v>0</v>
      </c>
      <c r="O475" s="22">
        <v>187</v>
      </c>
      <c r="P475" s="4"/>
    </row>
    <row r="476" spans="1:16" x14ac:dyDescent="0.35">
      <c r="A476" s="21">
        <v>475</v>
      </c>
      <c r="B476">
        <v>111</v>
      </c>
      <c r="C476">
        <v>23353</v>
      </c>
      <c r="D476" t="s">
        <v>463</v>
      </c>
      <c r="E476" s="22">
        <v>0</v>
      </c>
      <c r="F476" s="22">
        <v>0</v>
      </c>
      <c r="G476" s="22">
        <v>0</v>
      </c>
      <c r="H476" s="22">
        <v>0</v>
      </c>
      <c r="I476" s="22">
        <v>0</v>
      </c>
      <c r="J476" s="22">
        <v>0</v>
      </c>
      <c r="K476" s="22">
        <v>0</v>
      </c>
      <c r="L476" s="23">
        <v>0</v>
      </c>
      <c r="M476" s="22">
        <v>100</v>
      </c>
      <c r="N476" s="22">
        <v>0</v>
      </c>
      <c r="O476" s="22">
        <v>100</v>
      </c>
      <c r="P476" s="4"/>
    </row>
    <row r="477" spans="1:16" x14ac:dyDescent="0.35">
      <c r="A477" s="21">
        <v>476</v>
      </c>
      <c r="B477">
        <v>123</v>
      </c>
      <c r="C477">
        <v>23388</v>
      </c>
      <c r="D477" t="s">
        <v>464</v>
      </c>
      <c r="E477" s="22">
        <v>0</v>
      </c>
      <c r="F477" s="22">
        <v>0</v>
      </c>
      <c r="G477" s="22">
        <v>0</v>
      </c>
      <c r="H477" s="22">
        <v>0</v>
      </c>
      <c r="I477" s="22">
        <v>0</v>
      </c>
      <c r="J477" s="22">
        <v>0</v>
      </c>
      <c r="K477" s="22">
        <v>0</v>
      </c>
      <c r="L477" s="23">
        <v>0</v>
      </c>
      <c r="M477" s="22">
        <v>100</v>
      </c>
      <c r="N477" s="22">
        <v>0</v>
      </c>
      <c r="O477" s="22">
        <v>100</v>
      </c>
      <c r="P477" s="4"/>
    </row>
    <row r="478" spans="1:16" x14ac:dyDescent="0.35">
      <c r="A478" s="21">
        <v>477</v>
      </c>
      <c r="B478">
        <v>124</v>
      </c>
      <c r="C478">
        <v>23396</v>
      </c>
      <c r="D478" t="s">
        <v>465</v>
      </c>
      <c r="E478" s="22">
        <v>150550</v>
      </c>
      <c r="F478" s="22">
        <v>0</v>
      </c>
      <c r="G478" s="22">
        <v>0</v>
      </c>
      <c r="H478" s="22">
        <v>0</v>
      </c>
      <c r="I478" s="22">
        <v>0</v>
      </c>
      <c r="J478" s="22">
        <v>0</v>
      </c>
      <c r="K478" s="22">
        <v>150550</v>
      </c>
      <c r="L478" s="23">
        <v>2.8223685047434134E-5</v>
      </c>
      <c r="M478" s="22">
        <v>327.35119542854983</v>
      </c>
      <c r="N478" s="22">
        <v>0</v>
      </c>
      <c r="O478" s="22">
        <v>327</v>
      </c>
      <c r="P478" s="4"/>
    </row>
    <row r="479" spans="1:16" x14ac:dyDescent="0.35">
      <c r="A479" s="21">
        <v>478</v>
      </c>
      <c r="B479">
        <v>84</v>
      </c>
      <c r="C479">
        <v>23418</v>
      </c>
      <c r="D479" t="s">
        <v>466</v>
      </c>
      <c r="E479" s="22">
        <v>93641</v>
      </c>
      <c r="F479" s="22">
        <v>0</v>
      </c>
      <c r="G479" s="22">
        <v>0</v>
      </c>
      <c r="H479" s="22">
        <v>0</v>
      </c>
      <c r="I479" s="22">
        <v>0</v>
      </c>
      <c r="J479" s="22">
        <v>0</v>
      </c>
      <c r="K479" s="22">
        <v>93641</v>
      </c>
      <c r="L479" s="23">
        <v>1.7554925881944734E-5</v>
      </c>
      <c r="M479" s="22">
        <v>203.61005175107826</v>
      </c>
      <c r="N479" s="22">
        <v>0</v>
      </c>
      <c r="O479" s="22">
        <v>204</v>
      </c>
      <c r="P479" s="4"/>
    </row>
    <row r="480" spans="1:16" x14ac:dyDescent="0.35">
      <c r="A480" s="21">
        <v>479</v>
      </c>
      <c r="B480">
        <v>169</v>
      </c>
      <c r="C480">
        <v>23434</v>
      </c>
      <c r="D480" t="s">
        <v>467</v>
      </c>
      <c r="E480" s="22">
        <v>2167987</v>
      </c>
      <c r="F480" s="22">
        <v>0</v>
      </c>
      <c r="G480" s="22">
        <v>0</v>
      </c>
      <c r="H480" s="22">
        <v>0</v>
      </c>
      <c r="I480" s="22">
        <v>0</v>
      </c>
      <c r="J480" s="22">
        <v>0</v>
      </c>
      <c r="K480" s="22">
        <v>2167987</v>
      </c>
      <c r="L480" s="23">
        <v>4.0643362520711778E-4</v>
      </c>
      <c r="M480" s="22">
        <v>4714.0028968685174</v>
      </c>
      <c r="N480" s="22">
        <v>0</v>
      </c>
      <c r="O480" s="22">
        <v>4714</v>
      </c>
      <c r="P480" s="4"/>
    </row>
    <row r="481" spans="1:16" x14ac:dyDescent="0.35">
      <c r="A481" s="21">
        <v>480</v>
      </c>
      <c r="B481">
        <v>361</v>
      </c>
      <c r="C481">
        <v>23450</v>
      </c>
      <c r="D481" t="s">
        <v>468</v>
      </c>
      <c r="E481" s="22">
        <v>393502</v>
      </c>
      <c r="F481" s="22">
        <v>0</v>
      </c>
      <c r="G481" s="22">
        <v>0</v>
      </c>
      <c r="H481" s="22">
        <v>0</v>
      </c>
      <c r="I481" s="22">
        <v>0</v>
      </c>
      <c r="J481" s="22">
        <v>0</v>
      </c>
      <c r="K481" s="22">
        <v>393502</v>
      </c>
      <c r="L481" s="23">
        <v>7.3770020016841097E-5</v>
      </c>
      <c r="M481" s="22">
        <v>855.61839989056932</v>
      </c>
      <c r="N481" s="22">
        <v>0</v>
      </c>
      <c r="O481" s="22">
        <v>856</v>
      </c>
      <c r="P481" s="4"/>
    </row>
    <row r="482" spans="1:16" x14ac:dyDescent="0.35">
      <c r="A482" s="21">
        <v>481</v>
      </c>
      <c r="B482">
        <v>361</v>
      </c>
      <c r="C482">
        <v>23469</v>
      </c>
      <c r="D482" t="s">
        <v>469</v>
      </c>
      <c r="E482" s="22">
        <v>3665255</v>
      </c>
      <c r="F482" s="22">
        <v>0</v>
      </c>
      <c r="G482" s="22">
        <v>0</v>
      </c>
      <c r="H482" s="22">
        <v>0</v>
      </c>
      <c r="I482" s="22">
        <v>0</v>
      </c>
      <c r="J482" s="22">
        <v>0</v>
      </c>
      <c r="K482" s="22">
        <v>3665255</v>
      </c>
      <c r="L482" s="23">
        <v>6.871272184558831E-4</v>
      </c>
      <c r="M482" s="22">
        <v>7969.615448691261</v>
      </c>
      <c r="N482" s="22">
        <v>0</v>
      </c>
      <c r="O482" s="22">
        <v>7970</v>
      </c>
      <c r="P482" s="4"/>
    </row>
    <row r="483" spans="1:16" x14ac:dyDescent="0.35">
      <c r="A483" s="21">
        <v>482</v>
      </c>
      <c r="B483">
        <v>111</v>
      </c>
      <c r="C483">
        <v>23507</v>
      </c>
      <c r="D483" t="s">
        <v>470</v>
      </c>
      <c r="E483" s="22">
        <v>0</v>
      </c>
      <c r="F483" s="22">
        <v>0</v>
      </c>
      <c r="G483" s="22">
        <v>0</v>
      </c>
      <c r="H483" s="22">
        <v>0</v>
      </c>
      <c r="I483" s="22">
        <v>0</v>
      </c>
      <c r="J483" s="22">
        <v>0</v>
      </c>
      <c r="K483" s="22">
        <v>0</v>
      </c>
      <c r="L483" s="23">
        <v>0</v>
      </c>
      <c r="M483" s="22">
        <v>100</v>
      </c>
      <c r="N483" s="22">
        <v>0</v>
      </c>
      <c r="O483" s="22">
        <v>100</v>
      </c>
      <c r="P483" s="4"/>
    </row>
    <row r="484" spans="1:16" x14ac:dyDescent="0.35">
      <c r="A484" s="21">
        <v>483</v>
      </c>
      <c r="B484">
        <v>111</v>
      </c>
      <c r="C484">
        <v>23515</v>
      </c>
      <c r="D484" t="s">
        <v>471</v>
      </c>
      <c r="E484" s="22">
        <v>0</v>
      </c>
      <c r="F484" s="22">
        <v>0</v>
      </c>
      <c r="G484" s="22">
        <v>0</v>
      </c>
      <c r="H484" s="22">
        <v>0</v>
      </c>
      <c r="I484" s="22">
        <v>0</v>
      </c>
      <c r="J484" s="22">
        <v>0</v>
      </c>
      <c r="K484" s="22">
        <v>0</v>
      </c>
      <c r="L484" s="23">
        <v>0</v>
      </c>
      <c r="M484" s="22">
        <v>100</v>
      </c>
      <c r="N484" s="22">
        <v>0</v>
      </c>
      <c r="O484" s="22">
        <v>100</v>
      </c>
      <c r="P484" s="4"/>
    </row>
    <row r="485" spans="1:16" x14ac:dyDescent="0.35">
      <c r="A485" s="21">
        <v>484</v>
      </c>
      <c r="B485">
        <v>4911</v>
      </c>
      <c r="C485">
        <v>23574</v>
      </c>
      <c r="D485" t="s">
        <v>472</v>
      </c>
      <c r="E485" s="22">
        <v>0</v>
      </c>
      <c r="F485" s="22">
        <v>0</v>
      </c>
      <c r="G485" s="22">
        <v>0</v>
      </c>
      <c r="H485" s="22">
        <v>0</v>
      </c>
      <c r="I485" s="22">
        <v>0</v>
      </c>
      <c r="J485" s="22">
        <v>0</v>
      </c>
      <c r="K485" s="22">
        <v>0</v>
      </c>
      <c r="L485" s="23">
        <v>0</v>
      </c>
      <c r="M485" s="22">
        <v>100</v>
      </c>
      <c r="N485" s="22">
        <v>0</v>
      </c>
      <c r="O485" s="22">
        <v>100</v>
      </c>
      <c r="P485" s="4"/>
    </row>
    <row r="486" spans="1:16" x14ac:dyDescent="0.35">
      <c r="A486" s="21">
        <v>485</v>
      </c>
      <c r="B486">
        <v>140</v>
      </c>
      <c r="C486">
        <v>23582</v>
      </c>
      <c r="D486" t="s">
        <v>473</v>
      </c>
      <c r="E486" s="22">
        <v>857047</v>
      </c>
      <c r="F486" s="22">
        <v>-36</v>
      </c>
      <c r="G486" s="22">
        <v>0</v>
      </c>
      <c r="H486" s="22">
        <v>0</v>
      </c>
      <c r="I486" s="22">
        <v>0</v>
      </c>
      <c r="J486" s="22">
        <v>0</v>
      </c>
      <c r="K486" s="22">
        <v>857083</v>
      </c>
      <c r="L486" s="23">
        <v>1.6067778579548315E-4</v>
      </c>
      <c r="M486" s="22">
        <v>1863.614378156677</v>
      </c>
      <c r="N486" s="22">
        <v>0</v>
      </c>
      <c r="O486" s="22">
        <v>1864</v>
      </c>
      <c r="P486" s="4"/>
    </row>
    <row r="487" spans="1:16" x14ac:dyDescent="0.35">
      <c r="A487" s="21">
        <v>486</v>
      </c>
      <c r="B487">
        <v>98</v>
      </c>
      <c r="C487">
        <v>23612</v>
      </c>
      <c r="D487" t="s">
        <v>474</v>
      </c>
      <c r="E487" s="22">
        <v>2397579</v>
      </c>
      <c r="F487" s="22">
        <v>0</v>
      </c>
      <c r="G487" s="22">
        <v>0</v>
      </c>
      <c r="H487" s="22">
        <v>0</v>
      </c>
      <c r="I487" s="22">
        <v>0</v>
      </c>
      <c r="J487" s="22">
        <v>0</v>
      </c>
      <c r="K487" s="22">
        <v>2397579</v>
      </c>
      <c r="L487" s="23">
        <v>4.4947535418360732E-4</v>
      </c>
      <c r="M487" s="22">
        <v>5213.2205365950649</v>
      </c>
      <c r="N487" s="22">
        <v>0</v>
      </c>
      <c r="O487" s="22">
        <v>5213</v>
      </c>
      <c r="P487" s="4"/>
    </row>
    <row r="488" spans="1:16" x14ac:dyDescent="0.35">
      <c r="A488" s="21">
        <v>487</v>
      </c>
      <c r="B488">
        <v>111</v>
      </c>
      <c r="C488">
        <v>23647</v>
      </c>
      <c r="D488" t="s">
        <v>475</v>
      </c>
      <c r="E488" s="22">
        <v>284657</v>
      </c>
      <c r="F488" s="22">
        <v>0</v>
      </c>
      <c r="G488" s="22">
        <v>0</v>
      </c>
      <c r="H488" s="22">
        <v>0</v>
      </c>
      <c r="I488" s="22">
        <v>0</v>
      </c>
      <c r="J488" s="22">
        <v>0</v>
      </c>
      <c r="K488" s="22">
        <v>284657</v>
      </c>
      <c r="L488" s="23">
        <v>5.3364792524393611E-5</v>
      </c>
      <c r="M488" s="22">
        <v>618.94924767256521</v>
      </c>
      <c r="N488" s="22">
        <v>0</v>
      </c>
      <c r="O488" s="22">
        <v>619</v>
      </c>
      <c r="P488" s="4"/>
    </row>
    <row r="489" spans="1:16" x14ac:dyDescent="0.35">
      <c r="A489" s="21">
        <v>488</v>
      </c>
      <c r="B489">
        <v>4935</v>
      </c>
      <c r="C489">
        <v>23663</v>
      </c>
      <c r="D489" t="s">
        <v>476</v>
      </c>
      <c r="E489" s="22">
        <v>391</v>
      </c>
      <c r="F489" s="22">
        <v>0</v>
      </c>
      <c r="G489" s="22">
        <v>0</v>
      </c>
      <c r="H489" s="22">
        <v>0</v>
      </c>
      <c r="I489" s="22">
        <v>0</v>
      </c>
      <c r="J489" s="22">
        <v>0</v>
      </c>
      <c r="K489" s="22">
        <v>391</v>
      </c>
      <c r="L489" s="23">
        <v>7.3300968804694421E-8</v>
      </c>
      <c r="M489" s="22">
        <v>100</v>
      </c>
      <c r="N489" s="22">
        <v>0</v>
      </c>
      <c r="O489" s="22">
        <v>100</v>
      </c>
      <c r="P489" s="4"/>
    </row>
    <row r="490" spans="1:16" x14ac:dyDescent="0.35">
      <c r="A490" s="21">
        <v>489</v>
      </c>
      <c r="B490">
        <v>158</v>
      </c>
      <c r="C490">
        <v>23680</v>
      </c>
      <c r="D490" t="s">
        <v>477</v>
      </c>
      <c r="E490" s="22">
        <v>0</v>
      </c>
      <c r="F490" s="22">
        <v>0</v>
      </c>
      <c r="G490" s="22">
        <v>0</v>
      </c>
      <c r="H490" s="22">
        <v>0</v>
      </c>
      <c r="I490" s="22">
        <v>0</v>
      </c>
      <c r="J490" s="22">
        <v>0</v>
      </c>
      <c r="K490" s="22">
        <v>0</v>
      </c>
      <c r="L490" s="23">
        <v>0</v>
      </c>
      <c r="M490" s="22">
        <v>100</v>
      </c>
      <c r="N490" s="22">
        <v>0</v>
      </c>
      <c r="O490" s="22">
        <v>100</v>
      </c>
      <c r="P490" s="4"/>
    </row>
    <row r="491" spans="1:16" x14ac:dyDescent="0.35">
      <c r="A491" s="21">
        <v>490</v>
      </c>
      <c r="B491">
        <v>8</v>
      </c>
      <c r="C491">
        <v>23728</v>
      </c>
      <c r="D491" t="s">
        <v>846</v>
      </c>
      <c r="E491" s="22">
        <v>2607992</v>
      </c>
      <c r="F491" s="22">
        <v>0</v>
      </c>
      <c r="G491" s="22">
        <v>0</v>
      </c>
      <c r="H491" s="22">
        <v>0</v>
      </c>
      <c r="I491" s="22">
        <v>0</v>
      </c>
      <c r="J491" s="22">
        <v>0</v>
      </c>
      <c r="K491" s="22">
        <v>2607992</v>
      </c>
      <c r="L491" s="23">
        <v>4.8892158627849777E-4</v>
      </c>
      <c r="M491" s="22">
        <v>5670.7359605984357</v>
      </c>
      <c r="N491" s="22">
        <v>0</v>
      </c>
      <c r="O491" s="22">
        <v>5671</v>
      </c>
      <c r="P491" s="4"/>
    </row>
    <row r="492" spans="1:16" x14ac:dyDescent="0.35">
      <c r="A492" s="21">
        <v>491</v>
      </c>
      <c r="B492">
        <v>4908</v>
      </c>
      <c r="C492">
        <v>23752</v>
      </c>
      <c r="D492" t="s">
        <v>479</v>
      </c>
      <c r="E492" s="22">
        <v>665304</v>
      </c>
      <c r="F492" s="22">
        <v>0</v>
      </c>
      <c r="G492" s="22">
        <v>0</v>
      </c>
      <c r="H492" s="22">
        <v>0</v>
      </c>
      <c r="I492" s="22">
        <v>0</v>
      </c>
      <c r="J492" s="22">
        <v>0</v>
      </c>
      <c r="K492" s="22">
        <v>665304</v>
      </c>
      <c r="L492" s="23">
        <v>1.2472487915508548E-4</v>
      </c>
      <c r="M492" s="22">
        <v>1446.6161389797137</v>
      </c>
      <c r="N492" s="22">
        <v>0</v>
      </c>
      <c r="O492" s="22">
        <v>1447</v>
      </c>
      <c r="P492" s="4"/>
    </row>
    <row r="493" spans="1:16" x14ac:dyDescent="0.35">
      <c r="A493" s="21">
        <v>492</v>
      </c>
      <c r="B493">
        <v>140</v>
      </c>
      <c r="C493">
        <v>23760</v>
      </c>
      <c r="D493" t="s">
        <v>480</v>
      </c>
      <c r="E493" s="22">
        <v>3428426</v>
      </c>
      <c r="F493" s="22">
        <v>0</v>
      </c>
      <c r="G493" s="22">
        <v>0</v>
      </c>
      <c r="H493" s="22">
        <v>0</v>
      </c>
      <c r="I493" s="22">
        <v>0</v>
      </c>
      <c r="J493" s="22">
        <v>0</v>
      </c>
      <c r="K493" s="22">
        <v>3428426</v>
      </c>
      <c r="L493" s="23">
        <v>6.427287654097271E-4</v>
      </c>
      <c r="M493" s="22">
        <v>7454.6619032767931</v>
      </c>
      <c r="N493" s="22">
        <v>0</v>
      </c>
      <c r="O493" s="22">
        <v>7455</v>
      </c>
      <c r="P493" s="4"/>
    </row>
    <row r="494" spans="1:16" x14ac:dyDescent="0.35">
      <c r="A494" s="21">
        <v>493</v>
      </c>
      <c r="B494">
        <v>140</v>
      </c>
      <c r="C494">
        <v>23787</v>
      </c>
      <c r="D494" t="s">
        <v>481</v>
      </c>
      <c r="E494" s="22">
        <v>11486328</v>
      </c>
      <c r="F494" s="22">
        <v>0</v>
      </c>
      <c r="G494" s="22">
        <v>0</v>
      </c>
      <c r="H494" s="22">
        <v>0</v>
      </c>
      <c r="I494" s="22">
        <v>0</v>
      </c>
      <c r="J494" s="22">
        <v>0</v>
      </c>
      <c r="K494" s="22">
        <v>11486328</v>
      </c>
      <c r="L494" s="23">
        <v>2.1533477504053406E-3</v>
      </c>
      <c r="M494" s="22">
        <v>24975.511138388734</v>
      </c>
      <c r="N494" s="22">
        <v>1755</v>
      </c>
      <c r="O494" s="22">
        <v>23221</v>
      </c>
      <c r="P494" s="4"/>
    </row>
    <row r="495" spans="1:16" x14ac:dyDescent="0.35">
      <c r="A495" s="21">
        <v>494</v>
      </c>
      <c r="B495">
        <v>69</v>
      </c>
      <c r="C495">
        <v>23795</v>
      </c>
      <c r="D495" t="s">
        <v>482</v>
      </c>
      <c r="E495" s="22">
        <v>0</v>
      </c>
      <c r="F495" s="22">
        <v>0</v>
      </c>
      <c r="G495" s="22">
        <v>0</v>
      </c>
      <c r="H495" s="22">
        <v>0</v>
      </c>
      <c r="I495" s="22">
        <v>0</v>
      </c>
      <c r="J495" s="22">
        <v>0</v>
      </c>
      <c r="K495" s="22">
        <v>0</v>
      </c>
      <c r="L495" s="23">
        <v>0</v>
      </c>
      <c r="M495" s="22">
        <v>100</v>
      </c>
      <c r="N495" s="22">
        <v>0</v>
      </c>
      <c r="O495" s="22">
        <v>100</v>
      </c>
      <c r="P495" s="4"/>
    </row>
    <row r="496" spans="1:16" x14ac:dyDescent="0.35">
      <c r="A496" s="21">
        <v>495</v>
      </c>
      <c r="B496">
        <v>12</v>
      </c>
      <c r="C496">
        <v>23809</v>
      </c>
      <c r="D496" t="s">
        <v>483</v>
      </c>
      <c r="E496" s="22">
        <v>1050946</v>
      </c>
      <c r="F496" s="22">
        <v>0</v>
      </c>
      <c r="G496" s="22">
        <v>0</v>
      </c>
      <c r="H496" s="22">
        <v>0</v>
      </c>
      <c r="I496" s="22">
        <v>0</v>
      </c>
      <c r="J496" s="22">
        <v>0</v>
      </c>
      <c r="K496" s="22">
        <v>1050946</v>
      </c>
      <c r="L496" s="23">
        <v>1.9702138097549461E-4</v>
      </c>
      <c r="M496" s="22">
        <v>2285.1440015333956</v>
      </c>
      <c r="N496" s="22">
        <v>0</v>
      </c>
      <c r="O496" s="22">
        <v>2285</v>
      </c>
      <c r="P496" s="4"/>
    </row>
    <row r="497" spans="1:16" x14ac:dyDescent="0.35">
      <c r="A497" s="21">
        <v>496</v>
      </c>
      <c r="B497">
        <v>12</v>
      </c>
      <c r="C497">
        <v>23817</v>
      </c>
      <c r="D497" t="s">
        <v>484</v>
      </c>
      <c r="E497" s="22">
        <v>286777</v>
      </c>
      <c r="F497" s="22">
        <v>0</v>
      </c>
      <c r="G497" s="22">
        <v>0</v>
      </c>
      <c r="H497" s="22">
        <v>0</v>
      </c>
      <c r="I497" s="22">
        <v>0</v>
      </c>
      <c r="J497" s="22">
        <v>0</v>
      </c>
      <c r="K497" s="22">
        <v>286777</v>
      </c>
      <c r="L497" s="23">
        <v>5.3762230002311648E-5</v>
      </c>
      <c r="M497" s="22">
        <v>623.55890914256543</v>
      </c>
      <c r="N497" s="22">
        <v>0</v>
      </c>
      <c r="O497" s="22">
        <v>624</v>
      </c>
      <c r="P497" s="4"/>
    </row>
    <row r="498" spans="1:16" x14ac:dyDescent="0.35">
      <c r="A498" s="21">
        <v>497</v>
      </c>
      <c r="B498">
        <v>528</v>
      </c>
      <c r="C498">
        <v>23825</v>
      </c>
      <c r="D498" t="s">
        <v>485</v>
      </c>
      <c r="E498" s="22">
        <v>0</v>
      </c>
      <c r="F498" s="22">
        <v>0</v>
      </c>
      <c r="G498" s="22">
        <v>0</v>
      </c>
      <c r="H498" s="22">
        <v>0</v>
      </c>
      <c r="I498" s="22">
        <v>0</v>
      </c>
      <c r="J498" s="22">
        <v>0</v>
      </c>
      <c r="K498" s="22">
        <v>0</v>
      </c>
      <c r="L498" s="23">
        <v>0</v>
      </c>
      <c r="M498" s="22">
        <v>100</v>
      </c>
      <c r="N498" s="22">
        <v>0</v>
      </c>
      <c r="O498" s="22">
        <v>100</v>
      </c>
      <c r="P498" s="4"/>
    </row>
    <row r="499" spans="1:16" x14ac:dyDescent="0.35">
      <c r="A499" s="21">
        <v>498</v>
      </c>
      <c r="B499">
        <v>1227</v>
      </c>
      <c r="C499">
        <v>23833</v>
      </c>
      <c r="D499" t="s">
        <v>486</v>
      </c>
      <c r="E499" s="22">
        <v>0</v>
      </c>
      <c r="F499" s="22">
        <v>0</v>
      </c>
      <c r="G499" s="22">
        <v>0</v>
      </c>
      <c r="H499" s="22">
        <v>0</v>
      </c>
      <c r="I499" s="22">
        <v>0</v>
      </c>
      <c r="J499" s="22">
        <v>0</v>
      </c>
      <c r="K499" s="22">
        <v>0</v>
      </c>
      <c r="L499" s="23">
        <v>0</v>
      </c>
      <c r="M499" s="22">
        <v>100</v>
      </c>
      <c r="N499" s="22">
        <v>0</v>
      </c>
      <c r="O499" s="22">
        <v>100</v>
      </c>
      <c r="P499" s="4"/>
    </row>
    <row r="500" spans="1:16" x14ac:dyDescent="0.35">
      <c r="A500" s="21">
        <v>499</v>
      </c>
      <c r="B500">
        <v>12</v>
      </c>
      <c r="C500">
        <v>23841</v>
      </c>
      <c r="D500" t="s">
        <v>487</v>
      </c>
      <c r="E500" s="22">
        <v>1479464</v>
      </c>
      <c r="F500" s="22">
        <v>0</v>
      </c>
      <c r="G500" s="22">
        <v>0</v>
      </c>
      <c r="H500" s="22">
        <v>0</v>
      </c>
      <c r="I500" s="22">
        <v>0</v>
      </c>
      <c r="J500" s="22">
        <v>0</v>
      </c>
      <c r="K500" s="22">
        <v>1479464</v>
      </c>
      <c r="L500" s="23">
        <v>2.7735586831628754E-4</v>
      </c>
      <c r="M500" s="22">
        <v>3216.9000929492126</v>
      </c>
      <c r="N500" s="22">
        <v>0</v>
      </c>
      <c r="O500" s="22">
        <v>3217</v>
      </c>
      <c r="P500" s="4"/>
    </row>
    <row r="501" spans="1:16" x14ac:dyDescent="0.35">
      <c r="A501" s="21">
        <v>500</v>
      </c>
      <c r="B501">
        <v>144</v>
      </c>
      <c r="C501">
        <v>23965</v>
      </c>
      <c r="D501" t="s">
        <v>488</v>
      </c>
      <c r="E501" s="22">
        <v>454831</v>
      </c>
      <c r="F501" s="22">
        <v>0</v>
      </c>
      <c r="G501" s="22">
        <v>0</v>
      </c>
      <c r="H501" s="22">
        <v>0</v>
      </c>
      <c r="I501" s="22">
        <v>0</v>
      </c>
      <c r="J501" s="22">
        <v>0</v>
      </c>
      <c r="K501" s="22">
        <v>454831</v>
      </c>
      <c r="L501" s="23">
        <v>8.5267398829687899E-5</v>
      </c>
      <c r="M501" s="22">
        <v>988.97025285926748</v>
      </c>
      <c r="N501" s="22">
        <v>0</v>
      </c>
      <c r="O501" s="22">
        <v>989</v>
      </c>
      <c r="P501" s="4"/>
    </row>
    <row r="502" spans="1:16" x14ac:dyDescent="0.35">
      <c r="A502" s="21">
        <v>501</v>
      </c>
      <c r="B502">
        <v>3548</v>
      </c>
      <c r="C502">
        <v>24015</v>
      </c>
      <c r="D502" t="s">
        <v>489</v>
      </c>
      <c r="E502" s="22">
        <v>204741</v>
      </c>
      <c r="F502" s="22">
        <v>0</v>
      </c>
      <c r="G502" s="22">
        <v>0</v>
      </c>
      <c r="H502" s="22">
        <v>0</v>
      </c>
      <c r="I502" s="22">
        <v>0</v>
      </c>
      <c r="J502" s="22">
        <v>0</v>
      </c>
      <c r="K502" s="22">
        <v>204741</v>
      </c>
      <c r="L502" s="23">
        <v>3.8382899370951254E-5</v>
      </c>
      <c r="M502" s="22">
        <v>445.1824052025022</v>
      </c>
      <c r="N502" s="22">
        <v>0</v>
      </c>
      <c r="O502" s="22">
        <v>445</v>
      </c>
      <c r="P502" s="4"/>
    </row>
    <row r="503" spans="1:16" x14ac:dyDescent="0.35">
      <c r="A503" s="21">
        <v>502</v>
      </c>
      <c r="B503">
        <v>3548</v>
      </c>
      <c r="C503">
        <v>24031</v>
      </c>
      <c r="D503" t="s">
        <v>490</v>
      </c>
      <c r="E503" s="22">
        <v>0</v>
      </c>
      <c r="F503" s="22">
        <v>0</v>
      </c>
      <c r="G503" s="22">
        <v>0</v>
      </c>
      <c r="H503" s="22">
        <v>0</v>
      </c>
      <c r="I503" s="22">
        <v>0</v>
      </c>
      <c r="J503" s="22">
        <v>0</v>
      </c>
      <c r="K503" s="22">
        <v>0</v>
      </c>
      <c r="L503" s="23">
        <v>0</v>
      </c>
      <c r="M503" s="22">
        <v>100</v>
      </c>
      <c r="N503" s="22">
        <v>0</v>
      </c>
      <c r="O503" s="22">
        <v>100</v>
      </c>
      <c r="P503" s="4"/>
    </row>
    <row r="504" spans="1:16" x14ac:dyDescent="0.35">
      <c r="A504" s="21">
        <v>503</v>
      </c>
      <c r="B504">
        <v>111</v>
      </c>
      <c r="C504">
        <v>24066</v>
      </c>
      <c r="D504" t="s">
        <v>491</v>
      </c>
      <c r="E504" s="22">
        <v>3960867</v>
      </c>
      <c r="F504" s="22">
        <v>0</v>
      </c>
      <c r="G504" s="22">
        <v>0</v>
      </c>
      <c r="H504" s="22">
        <v>0</v>
      </c>
      <c r="I504" s="22">
        <v>0</v>
      </c>
      <c r="J504" s="22">
        <v>0</v>
      </c>
      <c r="K504" s="22">
        <v>3960867</v>
      </c>
      <c r="L504" s="23">
        <v>7.4254575040036722E-4</v>
      </c>
      <c r="M504" s="22">
        <v>8612.3849045731895</v>
      </c>
      <c r="N504" s="22">
        <v>0</v>
      </c>
      <c r="O504" s="22">
        <v>8612</v>
      </c>
      <c r="P504" s="4"/>
    </row>
    <row r="505" spans="1:16" x14ac:dyDescent="0.35">
      <c r="A505" s="21">
        <v>504</v>
      </c>
      <c r="B505">
        <v>111</v>
      </c>
      <c r="C505">
        <v>24074</v>
      </c>
      <c r="D505" t="s">
        <v>492</v>
      </c>
      <c r="E505" s="22">
        <v>15987579</v>
      </c>
      <c r="F505" s="22">
        <v>0</v>
      </c>
      <c r="G505" s="22">
        <v>0</v>
      </c>
      <c r="H505" s="22">
        <v>0</v>
      </c>
      <c r="I505" s="22">
        <v>0</v>
      </c>
      <c r="J505" s="22">
        <v>0</v>
      </c>
      <c r="K505" s="22">
        <v>15987579</v>
      </c>
      <c r="L505" s="23">
        <v>2.9971995640449816E-3</v>
      </c>
      <c r="M505" s="22">
        <v>34762.890054190495</v>
      </c>
      <c r="N505" s="22">
        <v>0</v>
      </c>
      <c r="O505" s="22">
        <v>34763</v>
      </c>
      <c r="P505" s="4"/>
    </row>
    <row r="506" spans="1:16" x14ac:dyDescent="0.35">
      <c r="A506" s="21">
        <v>505</v>
      </c>
      <c r="B506">
        <v>111</v>
      </c>
      <c r="C506">
        <v>24082</v>
      </c>
      <c r="D506" t="s">
        <v>493</v>
      </c>
      <c r="E506" s="22">
        <v>30327327</v>
      </c>
      <c r="F506" s="22">
        <v>0</v>
      </c>
      <c r="G506" s="22">
        <v>0</v>
      </c>
      <c r="H506" s="22">
        <v>0</v>
      </c>
      <c r="I506" s="22">
        <v>0</v>
      </c>
      <c r="J506" s="22">
        <v>0</v>
      </c>
      <c r="K506" s="22">
        <v>30327327</v>
      </c>
      <c r="L506" s="23">
        <v>5.6854794126771531E-3</v>
      </c>
      <c r="M506" s="22">
        <v>65942.788094337651</v>
      </c>
      <c r="N506" s="22">
        <v>0</v>
      </c>
      <c r="O506" s="22">
        <v>65943</v>
      </c>
      <c r="P506" s="4"/>
    </row>
    <row r="507" spans="1:16" x14ac:dyDescent="0.35">
      <c r="A507" s="21">
        <v>506</v>
      </c>
      <c r="B507">
        <v>228</v>
      </c>
      <c r="C507">
        <v>24112</v>
      </c>
      <c r="D507" t="s">
        <v>494</v>
      </c>
      <c r="E507" s="22">
        <v>205680</v>
      </c>
      <c r="F507" s="22">
        <v>0</v>
      </c>
      <c r="G507" s="22">
        <v>0</v>
      </c>
      <c r="H507" s="22">
        <v>0</v>
      </c>
      <c r="I507" s="22">
        <v>0</v>
      </c>
      <c r="J507" s="22">
        <v>0</v>
      </c>
      <c r="K507" s="22">
        <v>205680</v>
      </c>
      <c r="L507" s="23">
        <v>3.8558934178387592E-5</v>
      </c>
      <c r="M507" s="22">
        <v>447.22413733473343</v>
      </c>
      <c r="N507" s="22">
        <v>0</v>
      </c>
      <c r="O507" s="22">
        <v>447</v>
      </c>
      <c r="P507" s="4"/>
    </row>
    <row r="508" spans="1:16" x14ac:dyDescent="0.35">
      <c r="A508" s="21">
        <v>507</v>
      </c>
      <c r="B508">
        <v>150</v>
      </c>
      <c r="C508">
        <v>24139</v>
      </c>
      <c r="D508" t="s">
        <v>495</v>
      </c>
      <c r="E508" s="22">
        <v>14434</v>
      </c>
      <c r="F508" s="22">
        <v>0</v>
      </c>
      <c r="G508" s="22">
        <v>0</v>
      </c>
      <c r="H508" s="22">
        <v>0</v>
      </c>
      <c r="I508" s="22">
        <v>0</v>
      </c>
      <c r="J508" s="22">
        <v>0</v>
      </c>
      <c r="K508" s="22">
        <v>14434</v>
      </c>
      <c r="L508" s="23">
        <v>2.7059493189947811E-6</v>
      </c>
      <c r="M508" s="22">
        <v>100</v>
      </c>
      <c r="N508" s="22">
        <v>0</v>
      </c>
      <c r="O508" s="22">
        <v>100</v>
      </c>
      <c r="P508" s="4"/>
    </row>
    <row r="509" spans="1:16" x14ac:dyDescent="0.35">
      <c r="A509" s="21">
        <v>508</v>
      </c>
      <c r="B509">
        <v>150</v>
      </c>
      <c r="C509">
        <v>24147</v>
      </c>
      <c r="D509" t="s">
        <v>496</v>
      </c>
      <c r="E509" s="22">
        <v>7350932</v>
      </c>
      <c r="F509" s="22">
        <v>1850</v>
      </c>
      <c r="G509" s="22">
        <v>0</v>
      </c>
      <c r="H509" s="22">
        <v>0</v>
      </c>
      <c r="I509" s="22">
        <v>0</v>
      </c>
      <c r="J509" s="22">
        <v>0</v>
      </c>
      <c r="K509" s="22">
        <v>7349082</v>
      </c>
      <c r="L509" s="23">
        <v>1.3777361391947348E-3</v>
      </c>
      <c r="M509" s="22">
        <v>15979.613271354616</v>
      </c>
      <c r="N509" s="22">
        <v>0</v>
      </c>
      <c r="O509" s="22">
        <v>15980</v>
      </c>
      <c r="P509" s="4"/>
    </row>
    <row r="510" spans="1:16" x14ac:dyDescent="0.35">
      <c r="A510" s="21">
        <v>509</v>
      </c>
      <c r="B510">
        <v>111</v>
      </c>
      <c r="C510">
        <v>24171</v>
      </c>
      <c r="D510" t="s">
        <v>497</v>
      </c>
      <c r="E510" s="22">
        <v>7584</v>
      </c>
      <c r="F510" s="22">
        <v>0</v>
      </c>
      <c r="G510" s="22">
        <v>0</v>
      </c>
      <c r="H510" s="22">
        <v>0</v>
      </c>
      <c r="I510" s="22">
        <v>0</v>
      </c>
      <c r="J510" s="22">
        <v>0</v>
      </c>
      <c r="K510" s="22">
        <v>7584</v>
      </c>
      <c r="L510" s="23">
        <v>1.4217763360992392E-6</v>
      </c>
      <c r="M510" s="22">
        <v>100</v>
      </c>
      <c r="N510" s="22">
        <v>0</v>
      </c>
      <c r="O510" s="22">
        <v>100</v>
      </c>
      <c r="P510" s="4"/>
    </row>
    <row r="511" spans="1:16" x14ac:dyDescent="0.35">
      <c r="A511" s="21">
        <v>510</v>
      </c>
      <c r="B511">
        <v>111</v>
      </c>
      <c r="C511">
        <v>24198</v>
      </c>
      <c r="D511" t="s">
        <v>498</v>
      </c>
      <c r="E511" s="22">
        <v>178137</v>
      </c>
      <c r="F511" s="22">
        <v>0</v>
      </c>
      <c r="G511" s="22">
        <v>0</v>
      </c>
      <c r="H511" s="22">
        <v>0</v>
      </c>
      <c r="I511" s="22">
        <v>0</v>
      </c>
      <c r="J511" s="22">
        <v>0</v>
      </c>
      <c r="K511" s="22">
        <v>178137</v>
      </c>
      <c r="L511" s="23">
        <v>3.3395433964096803E-5</v>
      </c>
      <c r="M511" s="22">
        <v>387.3355024912359</v>
      </c>
      <c r="N511" s="22">
        <v>0</v>
      </c>
      <c r="O511" s="22">
        <v>387</v>
      </c>
      <c r="P511" s="4"/>
    </row>
    <row r="512" spans="1:16" x14ac:dyDescent="0.35">
      <c r="A512" s="21">
        <v>511</v>
      </c>
      <c r="B512">
        <v>155</v>
      </c>
      <c r="C512">
        <v>24260</v>
      </c>
      <c r="D512" t="s">
        <v>499</v>
      </c>
      <c r="E512" s="22">
        <v>11167</v>
      </c>
      <c r="F512" s="22">
        <v>0</v>
      </c>
      <c r="G512" s="22">
        <v>0</v>
      </c>
      <c r="H512" s="22">
        <v>0</v>
      </c>
      <c r="I512" s="22">
        <v>0</v>
      </c>
      <c r="J512" s="22">
        <v>0</v>
      </c>
      <c r="K512" s="22">
        <v>11167</v>
      </c>
      <c r="L512" s="23">
        <v>2.0934831678824109E-6</v>
      </c>
      <c r="M512" s="22">
        <v>100</v>
      </c>
      <c r="N512" s="22">
        <v>0</v>
      </c>
      <c r="O512" s="22">
        <v>100</v>
      </c>
      <c r="P512" s="4"/>
    </row>
    <row r="513" spans="1:16" x14ac:dyDescent="0.35">
      <c r="A513" s="21">
        <v>512</v>
      </c>
      <c r="B513">
        <v>155</v>
      </c>
      <c r="C513">
        <v>24279</v>
      </c>
      <c r="D513" t="s">
        <v>500</v>
      </c>
      <c r="E513" s="22">
        <v>0</v>
      </c>
      <c r="F513" s="22">
        <v>0</v>
      </c>
      <c r="G513" s="22">
        <v>0</v>
      </c>
      <c r="H513" s="22">
        <v>0</v>
      </c>
      <c r="I513" s="22">
        <v>0</v>
      </c>
      <c r="J513" s="22">
        <v>0</v>
      </c>
      <c r="K513" s="22">
        <v>0</v>
      </c>
      <c r="L513" s="23">
        <v>0</v>
      </c>
      <c r="M513" s="22">
        <v>100</v>
      </c>
      <c r="N513" s="22">
        <v>0</v>
      </c>
      <c r="O513" s="22">
        <v>100</v>
      </c>
      <c r="P513" s="4"/>
    </row>
    <row r="514" spans="1:16" x14ac:dyDescent="0.35">
      <c r="A514" s="21">
        <v>513</v>
      </c>
      <c r="B514" s="30">
        <v>4725</v>
      </c>
      <c r="C514" s="30">
        <v>24295</v>
      </c>
      <c r="D514" s="30" t="s">
        <v>501</v>
      </c>
      <c r="E514" s="22">
        <v>0</v>
      </c>
      <c r="F514" s="22">
        <v>0</v>
      </c>
      <c r="G514" s="22">
        <v>0</v>
      </c>
      <c r="H514" s="22">
        <v>0</v>
      </c>
      <c r="I514" s="22">
        <v>0</v>
      </c>
      <c r="J514" s="22">
        <v>0</v>
      </c>
      <c r="K514" s="22">
        <v>0</v>
      </c>
      <c r="L514" s="23">
        <v>0</v>
      </c>
      <c r="M514" s="22">
        <v>100</v>
      </c>
      <c r="N514" s="22">
        <v>0</v>
      </c>
      <c r="O514" s="22">
        <v>100</v>
      </c>
      <c r="P514" s="4"/>
    </row>
    <row r="515" spans="1:16" x14ac:dyDescent="0.35">
      <c r="A515" s="21">
        <v>514</v>
      </c>
      <c r="B515">
        <v>5010</v>
      </c>
      <c r="C515">
        <v>24376</v>
      </c>
      <c r="D515" t="s">
        <v>502</v>
      </c>
      <c r="E515" s="22">
        <v>799537</v>
      </c>
      <c r="F515" s="22">
        <v>0</v>
      </c>
      <c r="G515" s="22">
        <v>0</v>
      </c>
      <c r="H515" s="22">
        <v>0</v>
      </c>
      <c r="I515" s="22">
        <v>0</v>
      </c>
      <c r="J515" s="22">
        <v>0</v>
      </c>
      <c r="K515" s="22">
        <v>799537</v>
      </c>
      <c r="L515" s="23">
        <v>1.4988960791610989E-4</v>
      </c>
      <c r="M515" s="22">
        <v>1738.4881616695877</v>
      </c>
      <c r="N515" s="22">
        <v>0</v>
      </c>
      <c r="O515" s="22">
        <v>1738</v>
      </c>
      <c r="P515" s="4"/>
    </row>
    <row r="516" spans="1:16" x14ac:dyDescent="0.35">
      <c r="A516" s="21">
        <v>515</v>
      </c>
      <c r="B516">
        <v>796</v>
      </c>
      <c r="C516">
        <v>24414</v>
      </c>
      <c r="D516" t="s">
        <v>503</v>
      </c>
      <c r="E516" s="22">
        <v>250728</v>
      </c>
      <c r="F516" s="22">
        <v>0</v>
      </c>
      <c r="G516" s="22">
        <v>0</v>
      </c>
      <c r="H516" s="22">
        <v>0</v>
      </c>
      <c r="I516" s="22">
        <v>0</v>
      </c>
      <c r="J516" s="22">
        <v>0</v>
      </c>
      <c r="K516" s="22">
        <v>250728</v>
      </c>
      <c r="L516" s="23">
        <v>4.7004105643128962E-5</v>
      </c>
      <c r="M516" s="22">
        <v>545.17509483500123</v>
      </c>
      <c r="N516" s="22">
        <v>0</v>
      </c>
      <c r="O516" s="22">
        <v>545</v>
      </c>
      <c r="P516" s="4"/>
    </row>
    <row r="517" spans="1:16" x14ac:dyDescent="0.35">
      <c r="A517" s="21">
        <v>516</v>
      </c>
      <c r="B517">
        <v>796</v>
      </c>
      <c r="C517">
        <v>24449</v>
      </c>
      <c r="D517" t="s">
        <v>504</v>
      </c>
      <c r="E517" s="22">
        <v>524022</v>
      </c>
      <c r="F517" s="22">
        <v>0</v>
      </c>
      <c r="G517" s="22">
        <v>0</v>
      </c>
      <c r="H517" s="22">
        <v>0</v>
      </c>
      <c r="I517" s="22">
        <v>0</v>
      </c>
      <c r="J517" s="22">
        <v>0</v>
      </c>
      <c r="K517" s="22">
        <v>524022</v>
      </c>
      <c r="L517" s="23">
        <v>9.8238670779983591E-5</v>
      </c>
      <c r="M517" s="22">
        <v>1139.4169919020892</v>
      </c>
      <c r="N517" s="22">
        <v>0</v>
      </c>
      <c r="O517" s="22">
        <v>1139</v>
      </c>
      <c r="P517" s="4"/>
    </row>
    <row r="518" spans="1:16" x14ac:dyDescent="0.35">
      <c r="A518" s="21">
        <v>517</v>
      </c>
      <c r="B518">
        <v>4991</v>
      </c>
      <c r="C518">
        <v>24503</v>
      </c>
      <c r="D518" t="s">
        <v>505</v>
      </c>
      <c r="E518" s="22">
        <v>0</v>
      </c>
      <c r="F518" s="22">
        <v>0</v>
      </c>
      <c r="G518" s="22">
        <v>0</v>
      </c>
      <c r="H518" s="22">
        <v>0</v>
      </c>
      <c r="I518" s="22">
        <v>0</v>
      </c>
      <c r="J518" s="22">
        <v>0</v>
      </c>
      <c r="K518" s="22">
        <v>0</v>
      </c>
      <c r="L518" s="23">
        <v>0</v>
      </c>
      <c r="M518" s="22">
        <v>100</v>
      </c>
      <c r="N518" s="22">
        <v>0</v>
      </c>
      <c r="O518" s="22">
        <v>100</v>
      </c>
      <c r="P518" s="4"/>
    </row>
    <row r="519" spans="1:16" x14ac:dyDescent="0.35">
      <c r="A519" s="21">
        <v>518</v>
      </c>
      <c r="B519">
        <v>968</v>
      </c>
      <c r="C519">
        <v>24554</v>
      </c>
      <c r="D519" t="s">
        <v>506</v>
      </c>
      <c r="E519" s="22">
        <v>4272310</v>
      </c>
      <c r="F519" s="22">
        <v>0</v>
      </c>
      <c r="G519" s="22">
        <v>0</v>
      </c>
      <c r="H519" s="22">
        <v>0</v>
      </c>
      <c r="I519" s="22">
        <v>0</v>
      </c>
      <c r="J519" s="22">
        <v>0</v>
      </c>
      <c r="K519" s="22">
        <v>4272310</v>
      </c>
      <c r="L519" s="23">
        <v>8.0093212796415356E-4</v>
      </c>
      <c r="M519" s="22">
        <v>9289.576790045483</v>
      </c>
      <c r="N519" s="22">
        <v>0</v>
      </c>
      <c r="O519" s="22">
        <v>9290</v>
      </c>
      <c r="P519" s="4"/>
    </row>
    <row r="520" spans="1:16" x14ac:dyDescent="0.35">
      <c r="A520" s="21">
        <v>519</v>
      </c>
      <c r="B520"/>
      <c r="C520">
        <v>24678</v>
      </c>
      <c r="D520" t="s">
        <v>507</v>
      </c>
      <c r="E520" s="22">
        <v>0</v>
      </c>
      <c r="F520" s="22">
        <v>0</v>
      </c>
      <c r="G520" s="22">
        <v>0</v>
      </c>
      <c r="H520" s="22">
        <v>0</v>
      </c>
      <c r="I520" s="22">
        <v>0</v>
      </c>
      <c r="J520" s="22">
        <v>0</v>
      </c>
      <c r="K520" s="22">
        <v>0</v>
      </c>
      <c r="L520" s="23">
        <v>0</v>
      </c>
      <c r="M520" s="22">
        <v>100</v>
      </c>
      <c r="N520" s="22">
        <v>0</v>
      </c>
      <c r="O520" s="22">
        <v>100</v>
      </c>
      <c r="P520" s="4"/>
    </row>
    <row r="521" spans="1:16" x14ac:dyDescent="0.35">
      <c r="A521" s="21">
        <v>520</v>
      </c>
      <c r="B521">
        <v>111</v>
      </c>
      <c r="C521">
        <v>24724</v>
      </c>
      <c r="D521" t="s">
        <v>508</v>
      </c>
      <c r="E521" s="22">
        <v>625</v>
      </c>
      <c r="F521" s="22">
        <v>0</v>
      </c>
      <c r="G521" s="22">
        <v>0</v>
      </c>
      <c r="H521" s="22">
        <v>0</v>
      </c>
      <c r="I521" s="22">
        <v>0</v>
      </c>
      <c r="J521" s="22">
        <v>0</v>
      </c>
      <c r="K521" s="22">
        <v>625</v>
      </c>
      <c r="L521" s="23">
        <v>1.1716906778243994E-7</v>
      </c>
      <c r="M521" s="22">
        <v>100</v>
      </c>
      <c r="N521" s="22">
        <v>0</v>
      </c>
      <c r="O521" s="22">
        <v>100</v>
      </c>
      <c r="P521" s="4"/>
    </row>
    <row r="522" spans="1:16" x14ac:dyDescent="0.35">
      <c r="A522" s="21">
        <v>521</v>
      </c>
      <c r="B522">
        <v>111</v>
      </c>
      <c r="C522">
        <v>24732</v>
      </c>
      <c r="D522" t="s">
        <v>509</v>
      </c>
      <c r="E522" s="22">
        <v>2009667</v>
      </c>
      <c r="F522" s="22">
        <v>0</v>
      </c>
      <c r="G522" s="22">
        <v>0</v>
      </c>
      <c r="H522" s="22">
        <v>0</v>
      </c>
      <c r="I522" s="22">
        <v>0</v>
      </c>
      <c r="J522" s="22">
        <v>0</v>
      </c>
      <c r="K522" s="22">
        <v>2009667</v>
      </c>
      <c r="L522" s="23">
        <v>3.7675329430901234E-4</v>
      </c>
      <c r="M522" s="22">
        <v>4369.756857278694</v>
      </c>
      <c r="N522" s="22">
        <v>0</v>
      </c>
      <c r="O522" s="22">
        <v>4370</v>
      </c>
      <c r="P522" s="4"/>
    </row>
    <row r="523" spans="1:16" x14ac:dyDescent="0.35">
      <c r="A523" s="21">
        <v>522</v>
      </c>
      <c r="B523">
        <v>111</v>
      </c>
      <c r="C523">
        <v>24740</v>
      </c>
      <c r="D523" t="s">
        <v>510</v>
      </c>
      <c r="E523" s="22">
        <v>52672673</v>
      </c>
      <c r="F523" s="22">
        <v>0</v>
      </c>
      <c r="G523" s="22">
        <v>0</v>
      </c>
      <c r="H523" s="22">
        <v>0</v>
      </c>
      <c r="I523" s="22">
        <v>0</v>
      </c>
      <c r="J523" s="22">
        <v>0</v>
      </c>
      <c r="K523" s="22">
        <v>52672673</v>
      </c>
      <c r="L523" s="23">
        <v>9.8745727888308703E-3</v>
      </c>
      <c r="M523" s="22">
        <v>114529.80719340483</v>
      </c>
      <c r="N523" s="22">
        <v>1495</v>
      </c>
      <c r="O523" s="22">
        <v>113035</v>
      </c>
      <c r="P523" s="4"/>
    </row>
    <row r="524" spans="1:16" x14ac:dyDescent="0.35">
      <c r="A524" s="21">
        <v>523</v>
      </c>
      <c r="B524">
        <v>111</v>
      </c>
      <c r="C524">
        <v>24759</v>
      </c>
      <c r="D524" t="s">
        <v>511</v>
      </c>
      <c r="E524" s="22">
        <v>0</v>
      </c>
      <c r="F524" s="22">
        <v>0</v>
      </c>
      <c r="G524" s="22">
        <v>0</v>
      </c>
      <c r="H524" s="22">
        <v>0</v>
      </c>
      <c r="I524" s="22">
        <v>0</v>
      </c>
      <c r="J524" s="22">
        <v>0</v>
      </c>
      <c r="K524" s="22">
        <v>0</v>
      </c>
      <c r="L524" s="23">
        <v>0</v>
      </c>
      <c r="M524" s="22">
        <v>100</v>
      </c>
      <c r="N524" s="22">
        <v>0</v>
      </c>
      <c r="O524" s="22">
        <v>100</v>
      </c>
      <c r="P524" s="4"/>
    </row>
    <row r="525" spans="1:16" x14ac:dyDescent="0.35">
      <c r="A525" s="21">
        <v>524</v>
      </c>
      <c r="B525">
        <v>3548</v>
      </c>
      <c r="C525">
        <v>24767</v>
      </c>
      <c r="D525" t="s">
        <v>512</v>
      </c>
      <c r="E525" s="22">
        <v>173483</v>
      </c>
      <c r="F525" s="22">
        <v>0</v>
      </c>
      <c r="G525" s="22">
        <v>0</v>
      </c>
      <c r="H525" s="22">
        <v>0</v>
      </c>
      <c r="I525" s="22">
        <v>0</v>
      </c>
      <c r="J525" s="22">
        <v>0</v>
      </c>
      <c r="K525" s="22">
        <v>173483</v>
      </c>
      <c r="L525" s="23">
        <v>3.2522946217761646E-5</v>
      </c>
      <c r="M525" s="22">
        <v>377.21599094341485</v>
      </c>
      <c r="N525" s="22">
        <v>0</v>
      </c>
      <c r="O525" s="22">
        <v>377</v>
      </c>
      <c r="P525" s="4"/>
    </row>
    <row r="526" spans="1:16" x14ac:dyDescent="0.35">
      <c r="A526" s="21">
        <v>525</v>
      </c>
      <c r="B526">
        <v>3548</v>
      </c>
      <c r="C526">
        <v>24775</v>
      </c>
      <c r="D526" t="s">
        <v>513</v>
      </c>
      <c r="E526" s="22">
        <v>61240</v>
      </c>
      <c r="F526" s="22">
        <v>0</v>
      </c>
      <c r="G526" s="22">
        <v>0</v>
      </c>
      <c r="H526" s="22">
        <v>0</v>
      </c>
      <c r="I526" s="22">
        <v>0</v>
      </c>
      <c r="J526" s="22">
        <v>0</v>
      </c>
      <c r="K526" s="22">
        <v>61240</v>
      </c>
      <c r="L526" s="23">
        <v>1.1480693937594595E-5</v>
      </c>
      <c r="M526" s="22">
        <v>133.15833416170301</v>
      </c>
      <c r="N526" s="22">
        <v>0</v>
      </c>
      <c r="O526" s="22">
        <v>133</v>
      </c>
      <c r="P526" s="4"/>
    </row>
    <row r="527" spans="1:16" x14ac:dyDescent="0.35">
      <c r="A527" s="21">
        <v>526</v>
      </c>
      <c r="B527">
        <v>3548</v>
      </c>
      <c r="C527">
        <v>24791</v>
      </c>
      <c r="D527" t="s">
        <v>514</v>
      </c>
      <c r="E527" s="22">
        <v>82994</v>
      </c>
      <c r="F527" s="22">
        <v>0</v>
      </c>
      <c r="G527" s="22">
        <v>0</v>
      </c>
      <c r="H527" s="22">
        <v>0</v>
      </c>
      <c r="I527" s="22">
        <v>0</v>
      </c>
      <c r="J527" s="22">
        <v>0</v>
      </c>
      <c r="K527" s="22">
        <v>82994</v>
      </c>
      <c r="L527" s="23">
        <v>1.5558927378457314E-5</v>
      </c>
      <c r="M527" s="22">
        <v>180.45954907603496</v>
      </c>
      <c r="N527" s="22">
        <v>0</v>
      </c>
      <c r="O527" s="22">
        <v>180</v>
      </c>
      <c r="P527" s="4"/>
    </row>
    <row r="528" spans="1:16" x14ac:dyDescent="0.35">
      <c r="A528" s="21">
        <v>527</v>
      </c>
      <c r="B528">
        <v>5018</v>
      </c>
      <c r="C528">
        <v>24813</v>
      </c>
      <c r="D528" t="s">
        <v>515</v>
      </c>
      <c r="E528" s="22">
        <v>0</v>
      </c>
      <c r="F528" s="22">
        <v>0</v>
      </c>
      <c r="G528" s="22">
        <v>0</v>
      </c>
      <c r="H528" s="22">
        <v>0</v>
      </c>
      <c r="I528" s="22">
        <v>0</v>
      </c>
      <c r="J528" s="22">
        <v>0</v>
      </c>
      <c r="K528" s="22">
        <v>0</v>
      </c>
      <c r="L528" s="23">
        <v>0</v>
      </c>
      <c r="M528" s="22">
        <v>100</v>
      </c>
      <c r="N528" s="22">
        <v>0</v>
      </c>
      <c r="O528" s="22">
        <v>100</v>
      </c>
      <c r="P528" s="4"/>
    </row>
    <row r="529" spans="1:16" x14ac:dyDescent="0.35">
      <c r="A529" s="21">
        <v>528</v>
      </c>
      <c r="B529">
        <v>4734</v>
      </c>
      <c r="C529">
        <v>24899</v>
      </c>
      <c r="D529" t="s">
        <v>516</v>
      </c>
      <c r="E529" s="22">
        <v>0</v>
      </c>
      <c r="F529" s="22">
        <v>0</v>
      </c>
      <c r="G529" s="22">
        <v>0</v>
      </c>
      <c r="H529" s="22">
        <v>0</v>
      </c>
      <c r="I529" s="22">
        <v>0</v>
      </c>
      <c r="J529" s="22">
        <v>0</v>
      </c>
      <c r="K529" s="22">
        <v>0</v>
      </c>
      <c r="L529" s="23">
        <v>0</v>
      </c>
      <c r="M529" s="22">
        <v>100</v>
      </c>
      <c r="N529" s="22">
        <v>0</v>
      </c>
      <c r="O529" s="22">
        <v>100</v>
      </c>
      <c r="P529" s="4"/>
    </row>
    <row r="530" spans="1:16" x14ac:dyDescent="0.35">
      <c r="A530" s="21">
        <v>529</v>
      </c>
      <c r="B530">
        <v>1248</v>
      </c>
      <c r="C530">
        <v>24961</v>
      </c>
      <c r="D530" t="s">
        <v>517</v>
      </c>
      <c r="E530" s="22">
        <v>34552</v>
      </c>
      <c r="F530" s="22">
        <v>0</v>
      </c>
      <c r="G530" s="22">
        <v>0</v>
      </c>
      <c r="H530" s="22">
        <v>0</v>
      </c>
      <c r="I530" s="22">
        <v>0</v>
      </c>
      <c r="J530" s="22">
        <v>0</v>
      </c>
      <c r="K530" s="22">
        <v>34552</v>
      </c>
      <c r="L530" s="23">
        <v>6.477481008030184E-6</v>
      </c>
      <c r="M530" s="22">
        <v>100</v>
      </c>
      <c r="N530" s="22">
        <v>0</v>
      </c>
      <c r="O530" s="22">
        <v>100</v>
      </c>
      <c r="P530" s="4"/>
    </row>
    <row r="531" spans="1:16" x14ac:dyDescent="0.35">
      <c r="A531" s="21">
        <v>530</v>
      </c>
      <c r="B531">
        <v>169</v>
      </c>
      <c r="C531">
        <v>24988</v>
      </c>
      <c r="D531" t="s">
        <v>518</v>
      </c>
      <c r="E531" s="22">
        <v>2584480</v>
      </c>
      <c r="F531" s="22">
        <v>-9</v>
      </c>
      <c r="G531" s="22">
        <v>0</v>
      </c>
      <c r="H531" s="22">
        <v>0</v>
      </c>
      <c r="I531" s="22">
        <v>0</v>
      </c>
      <c r="J531" s="22">
        <v>0</v>
      </c>
      <c r="K531" s="22">
        <v>2584489</v>
      </c>
      <c r="L531" s="23">
        <v>4.8451546691835265E-4</v>
      </c>
      <c r="M531" s="22">
        <v>5619.6317749713526</v>
      </c>
      <c r="N531" s="22">
        <v>0</v>
      </c>
      <c r="O531" s="22">
        <v>5620</v>
      </c>
      <c r="P531" s="4"/>
    </row>
    <row r="532" spans="1:16" x14ac:dyDescent="0.35">
      <c r="A532" s="21">
        <v>531</v>
      </c>
      <c r="B532">
        <v>2538</v>
      </c>
      <c r="C532">
        <v>25011</v>
      </c>
      <c r="D532" t="s">
        <v>519</v>
      </c>
      <c r="E532" s="22">
        <v>9218732</v>
      </c>
      <c r="F532" s="22">
        <v>0</v>
      </c>
      <c r="G532" s="22">
        <v>0</v>
      </c>
      <c r="H532" s="22">
        <v>0</v>
      </c>
      <c r="I532" s="22">
        <v>0</v>
      </c>
      <c r="J532" s="22">
        <v>0</v>
      </c>
      <c r="K532" s="22">
        <v>9218732</v>
      </c>
      <c r="L532" s="23">
        <v>1.728240375321837E-3</v>
      </c>
      <c r="M532" s="22">
        <v>20044.92155785736</v>
      </c>
      <c r="N532" s="22">
        <v>0</v>
      </c>
      <c r="O532" s="22">
        <v>20045</v>
      </c>
      <c r="P532" s="4"/>
    </row>
    <row r="533" spans="1:16" x14ac:dyDescent="0.35">
      <c r="A533" s="21">
        <v>532</v>
      </c>
      <c r="B533" s="25">
        <v>181</v>
      </c>
      <c r="C533" s="25">
        <v>25038</v>
      </c>
      <c r="D533" s="25" t="s">
        <v>520</v>
      </c>
      <c r="E533" s="22">
        <v>1566735</v>
      </c>
      <c r="F533" s="22">
        <v>0</v>
      </c>
      <c r="G533" s="22">
        <v>0</v>
      </c>
      <c r="H533" s="22">
        <v>0</v>
      </c>
      <c r="I533" s="22">
        <v>0</v>
      </c>
      <c r="J533" s="22">
        <v>0</v>
      </c>
      <c r="K533" s="22">
        <v>1566735</v>
      </c>
      <c r="L533" s="23">
        <v>2.9371660705939366E-4</v>
      </c>
      <c r="M533" s="22">
        <v>3406.6594166041114</v>
      </c>
      <c r="N533" s="22">
        <v>0</v>
      </c>
      <c r="O533" s="22">
        <v>3407</v>
      </c>
      <c r="P533" s="4"/>
    </row>
    <row r="534" spans="1:16" x14ac:dyDescent="0.35">
      <c r="A534" s="21">
        <v>533</v>
      </c>
      <c r="B534">
        <v>158</v>
      </c>
      <c r="C534">
        <v>25054</v>
      </c>
      <c r="D534" t="s">
        <v>521</v>
      </c>
      <c r="E534" s="22">
        <v>1343256</v>
      </c>
      <c r="F534" s="22">
        <v>0</v>
      </c>
      <c r="G534" s="22">
        <v>0</v>
      </c>
      <c r="H534" s="22">
        <v>0</v>
      </c>
      <c r="I534" s="22">
        <v>0</v>
      </c>
      <c r="J534" s="22">
        <v>0</v>
      </c>
      <c r="K534" s="22">
        <v>1343256</v>
      </c>
      <c r="L534" s="23">
        <v>2.5182088530107061E-4</v>
      </c>
      <c r="M534" s="22">
        <v>2920.7336922389377</v>
      </c>
      <c r="N534" s="22">
        <v>0</v>
      </c>
      <c r="O534" s="22">
        <v>2921</v>
      </c>
      <c r="P534" s="4"/>
    </row>
    <row r="535" spans="1:16" x14ac:dyDescent="0.35">
      <c r="A535" s="21">
        <v>534</v>
      </c>
      <c r="B535">
        <v>111</v>
      </c>
      <c r="C535">
        <v>25135</v>
      </c>
      <c r="D535" t="s">
        <v>522</v>
      </c>
      <c r="E535" s="22">
        <v>0</v>
      </c>
      <c r="F535" s="22">
        <v>0</v>
      </c>
      <c r="G535" s="22">
        <v>0</v>
      </c>
      <c r="H535" s="22">
        <v>0</v>
      </c>
      <c r="I535" s="22">
        <v>0</v>
      </c>
      <c r="J535" s="22">
        <v>0</v>
      </c>
      <c r="K535" s="22">
        <v>0</v>
      </c>
      <c r="L535" s="23">
        <v>0</v>
      </c>
      <c r="M535" s="22">
        <v>100</v>
      </c>
      <c r="N535" s="22">
        <v>0</v>
      </c>
      <c r="O535" s="22">
        <v>100</v>
      </c>
      <c r="P535" s="4"/>
    </row>
    <row r="536" spans="1:16" x14ac:dyDescent="0.35">
      <c r="A536" s="21">
        <v>535</v>
      </c>
      <c r="B536">
        <v>176</v>
      </c>
      <c r="C536">
        <v>25143</v>
      </c>
      <c r="D536" t="s">
        <v>523</v>
      </c>
      <c r="E536" s="22">
        <v>75792975</v>
      </c>
      <c r="F536" s="22">
        <v>0</v>
      </c>
      <c r="G536" s="22">
        <v>0</v>
      </c>
      <c r="H536" s="22">
        <v>0</v>
      </c>
      <c r="I536" s="22">
        <v>0</v>
      </c>
      <c r="J536" s="22">
        <v>0</v>
      </c>
      <c r="K536" s="22">
        <v>75792975</v>
      </c>
      <c r="L536" s="23">
        <v>1.4208947560332441E-2</v>
      </c>
      <c r="M536" s="22">
        <v>164801.8662991444</v>
      </c>
      <c r="N536" s="22">
        <v>1215</v>
      </c>
      <c r="O536" s="22">
        <v>163587</v>
      </c>
      <c r="P536" s="4"/>
    </row>
    <row r="537" spans="1:16" x14ac:dyDescent="0.35">
      <c r="A537" s="21">
        <v>536</v>
      </c>
      <c r="B537">
        <v>176</v>
      </c>
      <c r="C537">
        <v>25151</v>
      </c>
      <c r="D537" t="s">
        <v>524</v>
      </c>
      <c r="E537" s="22">
        <v>0</v>
      </c>
      <c r="F537" s="22">
        <v>0</v>
      </c>
      <c r="G537" s="22">
        <v>0</v>
      </c>
      <c r="H537" s="22">
        <v>0</v>
      </c>
      <c r="I537" s="22">
        <v>0</v>
      </c>
      <c r="J537" s="22">
        <v>0</v>
      </c>
      <c r="K537" s="22">
        <v>0</v>
      </c>
      <c r="L537" s="23">
        <v>0</v>
      </c>
      <c r="M537" s="22">
        <v>100</v>
      </c>
      <c r="N537" s="22">
        <v>0</v>
      </c>
      <c r="O537" s="22">
        <v>100</v>
      </c>
      <c r="P537" s="4"/>
    </row>
    <row r="538" spans="1:16" x14ac:dyDescent="0.35">
      <c r="A538" s="21">
        <v>537</v>
      </c>
      <c r="B538">
        <v>176</v>
      </c>
      <c r="C538">
        <v>25178</v>
      </c>
      <c r="D538" t="s">
        <v>525</v>
      </c>
      <c r="E538" s="22">
        <v>120117597</v>
      </c>
      <c r="F538" s="22">
        <v>96</v>
      </c>
      <c r="G538" s="22">
        <v>0</v>
      </c>
      <c r="H538" s="22">
        <v>0</v>
      </c>
      <c r="I538" s="22">
        <v>0</v>
      </c>
      <c r="J538" s="22">
        <v>0</v>
      </c>
      <c r="K538" s="22">
        <v>120117501</v>
      </c>
      <c r="L538" s="23">
        <v>2.2518488986442077E-2</v>
      </c>
      <c r="M538" s="22">
        <v>261179.72463792778</v>
      </c>
      <c r="N538" s="22">
        <v>2015</v>
      </c>
      <c r="O538" s="22">
        <v>259165</v>
      </c>
      <c r="P538" s="4"/>
    </row>
    <row r="539" spans="1:16" x14ac:dyDescent="0.35">
      <c r="A539" s="21">
        <v>538</v>
      </c>
      <c r="B539">
        <v>4869</v>
      </c>
      <c r="C539">
        <v>25180</v>
      </c>
      <c r="D539" t="s">
        <v>526</v>
      </c>
      <c r="E539" s="22">
        <v>13327</v>
      </c>
      <c r="F539" s="22">
        <v>0</v>
      </c>
      <c r="G539" s="22">
        <v>0</v>
      </c>
      <c r="H539" s="22">
        <v>0</v>
      </c>
      <c r="I539" s="22">
        <v>0</v>
      </c>
      <c r="J539" s="22">
        <v>0</v>
      </c>
      <c r="K539" s="22">
        <v>13327</v>
      </c>
      <c r="L539" s="23">
        <v>2.4984194661385235E-6</v>
      </c>
      <c r="M539" s="22">
        <v>100</v>
      </c>
      <c r="N539" s="22">
        <v>0</v>
      </c>
      <c r="O539" s="22">
        <v>100</v>
      </c>
      <c r="P539" s="4"/>
    </row>
    <row r="540" spans="1:16" x14ac:dyDescent="0.35">
      <c r="A540" s="21">
        <v>539</v>
      </c>
      <c r="B540">
        <v>62</v>
      </c>
      <c r="C540">
        <v>25186</v>
      </c>
      <c r="D540" t="s">
        <v>527</v>
      </c>
      <c r="E540" s="22">
        <v>361455</v>
      </c>
      <c r="F540" s="22">
        <v>0</v>
      </c>
      <c r="G540" s="22">
        <v>0</v>
      </c>
      <c r="H540" s="22">
        <v>0</v>
      </c>
      <c r="I540" s="22">
        <v>0</v>
      </c>
      <c r="J540" s="22">
        <v>0</v>
      </c>
      <c r="K540" s="22">
        <v>361455</v>
      </c>
      <c r="L540" s="23">
        <v>6.7762152632482926E-5</v>
      </c>
      <c r="M540" s="22">
        <v>785.93640879193936</v>
      </c>
      <c r="N540" s="22">
        <v>0</v>
      </c>
      <c r="O540" s="22">
        <v>786</v>
      </c>
      <c r="P540" s="4"/>
    </row>
    <row r="541" spans="1:16" x14ac:dyDescent="0.35">
      <c r="A541" s="21">
        <v>540</v>
      </c>
      <c r="B541">
        <v>98</v>
      </c>
      <c r="C541">
        <v>25224</v>
      </c>
      <c r="D541" t="s">
        <v>528</v>
      </c>
      <c r="E541" s="22">
        <v>1097503</v>
      </c>
      <c r="F541" s="22">
        <v>0</v>
      </c>
      <c r="G541" s="22">
        <v>0</v>
      </c>
      <c r="H541" s="22">
        <v>0</v>
      </c>
      <c r="I541" s="22">
        <v>0</v>
      </c>
      <c r="J541" s="22">
        <v>0</v>
      </c>
      <c r="K541" s="22">
        <v>1097503</v>
      </c>
      <c r="L541" s="23">
        <v>2.057494454374899E-4</v>
      </c>
      <c r="M541" s="22">
        <v>2386.3760812781115</v>
      </c>
      <c r="N541" s="22">
        <v>0</v>
      </c>
      <c r="O541" s="22">
        <v>2386</v>
      </c>
      <c r="P541" s="4"/>
    </row>
    <row r="542" spans="1:16" x14ac:dyDescent="0.35">
      <c r="A542" s="21">
        <v>541</v>
      </c>
      <c r="B542">
        <v>796</v>
      </c>
      <c r="C542">
        <v>25240</v>
      </c>
      <c r="D542" t="s">
        <v>529</v>
      </c>
      <c r="E542" s="22">
        <v>66963</v>
      </c>
      <c r="F542" s="22">
        <v>0</v>
      </c>
      <c r="G542" s="22">
        <v>0</v>
      </c>
      <c r="H542" s="22">
        <v>66963</v>
      </c>
      <c r="I542" s="22">
        <v>0</v>
      </c>
      <c r="J542" s="22">
        <v>0</v>
      </c>
      <c r="K542" s="22">
        <v>0</v>
      </c>
      <c r="L542" s="23">
        <v>0</v>
      </c>
      <c r="M542" s="22">
        <v>100</v>
      </c>
      <c r="N542" s="22">
        <v>0</v>
      </c>
      <c r="O542" s="22">
        <v>100</v>
      </c>
      <c r="P542" s="4"/>
    </row>
    <row r="543" spans="1:16" x14ac:dyDescent="0.35">
      <c r="A543" s="21">
        <v>542</v>
      </c>
      <c r="B543">
        <v>69</v>
      </c>
      <c r="C543">
        <v>25321</v>
      </c>
      <c r="D543" t="s">
        <v>530</v>
      </c>
      <c r="E543" s="22">
        <v>1512375</v>
      </c>
      <c r="F543" s="22">
        <v>0</v>
      </c>
      <c r="G543" s="22">
        <v>0</v>
      </c>
      <c r="H543" s="22">
        <v>0</v>
      </c>
      <c r="I543" s="22">
        <v>0</v>
      </c>
      <c r="J543" s="22">
        <v>0</v>
      </c>
      <c r="K543" s="22">
        <v>1512375</v>
      </c>
      <c r="L543" s="23">
        <v>2.8352571021994819E-4</v>
      </c>
      <c r="M543" s="22">
        <v>3288.4607385337299</v>
      </c>
      <c r="N543" s="22">
        <v>0</v>
      </c>
      <c r="O543" s="22">
        <v>3288</v>
      </c>
      <c r="P543" s="4"/>
    </row>
    <row r="544" spans="1:16" x14ac:dyDescent="0.35">
      <c r="A544" s="21">
        <v>543</v>
      </c>
      <c r="B544">
        <v>181</v>
      </c>
      <c r="C544">
        <v>25364</v>
      </c>
      <c r="D544" t="s">
        <v>531</v>
      </c>
      <c r="E544" s="22">
        <v>0</v>
      </c>
      <c r="F544" s="22">
        <v>0</v>
      </c>
      <c r="G544" s="22">
        <v>0</v>
      </c>
      <c r="H544" s="22">
        <v>0</v>
      </c>
      <c r="I544" s="22">
        <v>0</v>
      </c>
      <c r="J544" s="22">
        <v>0</v>
      </c>
      <c r="K544" s="22">
        <v>0</v>
      </c>
      <c r="L544" s="23">
        <v>0</v>
      </c>
      <c r="M544" s="22">
        <v>100</v>
      </c>
      <c r="N544" s="22">
        <v>0</v>
      </c>
      <c r="O544" s="22">
        <v>100</v>
      </c>
      <c r="P544" s="4"/>
    </row>
    <row r="545" spans="1:16" x14ac:dyDescent="0.35">
      <c r="A545" s="21">
        <v>544</v>
      </c>
      <c r="B545">
        <v>3363</v>
      </c>
      <c r="C545">
        <v>25402</v>
      </c>
      <c r="D545" t="s">
        <v>532</v>
      </c>
      <c r="E545" s="22">
        <v>341280</v>
      </c>
      <c r="F545" s="22">
        <v>0</v>
      </c>
      <c r="G545" s="22">
        <v>0</v>
      </c>
      <c r="H545" s="22">
        <v>0</v>
      </c>
      <c r="I545" s="22">
        <v>0</v>
      </c>
      <c r="J545" s="22">
        <v>0</v>
      </c>
      <c r="K545" s="22">
        <v>341280</v>
      </c>
      <c r="L545" s="23">
        <v>6.3979935124465769E-5</v>
      </c>
      <c r="M545" s="22">
        <v>742.06852192531039</v>
      </c>
      <c r="N545" s="22">
        <v>0</v>
      </c>
      <c r="O545" s="22">
        <v>742</v>
      </c>
      <c r="P545" s="4"/>
    </row>
    <row r="546" spans="1:16" x14ac:dyDescent="0.35">
      <c r="A546" s="21">
        <v>545</v>
      </c>
      <c r="B546"/>
      <c r="C546">
        <v>25422</v>
      </c>
      <c r="D546" t="s">
        <v>533</v>
      </c>
      <c r="E546" s="22">
        <v>864875</v>
      </c>
      <c r="F546" s="22">
        <v>0</v>
      </c>
      <c r="G546" s="22">
        <v>0</v>
      </c>
      <c r="H546" s="22">
        <v>0</v>
      </c>
      <c r="I546" s="22">
        <v>0</v>
      </c>
      <c r="J546" s="22">
        <v>0</v>
      </c>
      <c r="K546" s="22">
        <v>864875</v>
      </c>
      <c r="L546" s="23">
        <v>1.6213855599734038E-4</v>
      </c>
      <c r="M546" s="22">
        <v>1880.5570584275456</v>
      </c>
      <c r="N546" s="22">
        <v>0</v>
      </c>
      <c r="O546" s="22">
        <v>1881</v>
      </c>
      <c r="P546" s="4"/>
    </row>
    <row r="547" spans="1:16" x14ac:dyDescent="0.35">
      <c r="A547" s="21">
        <v>546</v>
      </c>
      <c r="B547">
        <v>140</v>
      </c>
      <c r="C547">
        <v>25453</v>
      </c>
      <c r="D547" t="s">
        <v>534</v>
      </c>
      <c r="E547" s="22">
        <v>56886</v>
      </c>
      <c r="F547" s="22">
        <v>0</v>
      </c>
      <c r="G547" s="22">
        <v>0</v>
      </c>
      <c r="H547" s="22">
        <v>0</v>
      </c>
      <c r="I547" s="22">
        <v>0</v>
      </c>
      <c r="J547" s="22">
        <v>0</v>
      </c>
      <c r="K547" s="22">
        <v>56886</v>
      </c>
      <c r="L547" s="23">
        <v>1.0664447343795006E-5</v>
      </c>
      <c r="M547" s="22">
        <v>123.69113319925927</v>
      </c>
      <c r="N547" s="22">
        <v>0</v>
      </c>
      <c r="O547" s="22">
        <v>124</v>
      </c>
      <c r="P547" s="4"/>
    </row>
    <row r="548" spans="1:16" x14ac:dyDescent="0.35">
      <c r="A548" s="21">
        <v>547</v>
      </c>
      <c r="B548">
        <v>4990</v>
      </c>
      <c r="C548">
        <v>25496</v>
      </c>
      <c r="D548" t="s">
        <v>535</v>
      </c>
      <c r="E548" s="22">
        <v>2271997</v>
      </c>
      <c r="F548" s="22">
        <v>0</v>
      </c>
      <c r="G548" s="22">
        <v>0</v>
      </c>
      <c r="H548" s="22">
        <v>0</v>
      </c>
      <c r="I548" s="22">
        <v>0</v>
      </c>
      <c r="J548" s="22">
        <v>0</v>
      </c>
      <c r="K548" s="22">
        <v>2271997</v>
      </c>
      <c r="L548" s="23">
        <v>4.259324327912003E-4</v>
      </c>
      <c r="M548" s="22">
        <v>4940.158976818856</v>
      </c>
      <c r="N548" s="22">
        <v>0</v>
      </c>
      <c r="O548" s="22">
        <v>4940</v>
      </c>
      <c r="P548" s="4"/>
    </row>
    <row r="549" spans="1:16" x14ac:dyDescent="0.35">
      <c r="A549" s="21">
        <v>548</v>
      </c>
      <c r="B549">
        <v>158</v>
      </c>
      <c r="C549">
        <v>25534</v>
      </c>
      <c r="D549" t="s">
        <v>536</v>
      </c>
      <c r="E549" s="22">
        <v>0</v>
      </c>
      <c r="F549" s="22">
        <v>0</v>
      </c>
      <c r="G549" s="22">
        <v>0</v>
      </c>
      <c r="H549" s="22">
        <v>0</v>
      </c>
      <c r="I549" s="22">
        <v>0</v>
      </c>
      <c r="J549" s="22">
        <v>0</v>
      </c>
      <c r="K549" s="22">
        <v>0</v>
      </c>
      <c r="L549" s="23">
        <v>0</v>
      </c>
      <c r="M549" s="22">
        <v>100</v>
      </c>
      <c r="N549" s="22">
        <v>0</v>
      </c>
      <c r="O549" s="22">
        <v>100</v>
      </c>
      <c r="P549" s="4"/>
    </row>
    <row r="550" spans="1:16" x14ac:dyDescent="0.35">
      <c r="A550" s="21">
        <v>549</v>
      </c>
      <c r="B550">
        <v>4871</v>
      </c>
      <c r="C550">
        <v>25585</v>
      </c>
      <c r="D550" t="s">
        <v>537</v>
      </c>
      <c r="E550" s="22">
        <v>2361</v>
      </c>
      <c r="F550" s="22">
        <v>0</v>
      </c>
      <c r="G550" s="22">
        <v>0</v>
      </c>
      <c r="H550" s="22">
        <v>0</v>
      </c>
      <c r="I550" s="22">
        <v>0</v>
      </c>
      <c r="J550" s="22">
        <v>0</v>
      </c>
      <c r="K550" s="22">
        <v>2361</v>
      </c>
      <c r="L550" s="23">
        <v>4.4261787045494513E-7</v>
      </c>
      <c r="M550" s="22">
        <v>100</v>
      </c>
      <c r="N550" s="22">
        <v>0</v>
      </c>
      <c r="O550" s="22">
        <v>100</v>
      </c>
      <c r="P550" s="4"/>
    </row>
    <row r="551" spans="1:16" x14ac:dyDescent="0.35">
      <c r="A551" s="21">
        <v>550</v>
      </c>
      <c r="B551">
        <v>3548</v>
      </c>
      <c r="C551">
        <v>25615</v>
      </c>
      <c r="D551" t="s">
        <v>538</v>
      </c>
      <c r="E551" s="22">
        <v>6148633</v>
      </c>
      <c r="F551" s="22">
        <v>1159</v>
      </c>
      <c r="G551" s="22">
        <v>0</v>
      </c>
      <c r="H551" s="22">
        <v>0</v>
      </c>
      <c r="I551" s="22">
        <v>0</v>
      </c>
      <c r="J551" s="22">
        <v>0</v>
      </c>
      <c r="K551" s="22">
        <v>6147474</v>
      </c>
      <c r="L551" s="23">
        <v>1.1524700764748595E-3</v>
      </c>
      <c r="M551" s="22">
        <v>13366.874545107463</v>
      </c>
      <c r="N551" s="22">
        <v>0</v>
      </c>
      <c r="O551" s="22">
        <v>13367</v>
      </c>
      <c r="P551" s="4"/>
    </row>
    <row r="552" spans="1:16" x14ac:dyDescent="0.35">
      <c r="A552" s="21">
        <v>551</v>
      </c>
      <c r="B552">
        <v>3548</v>
      </c>
      <c r="C552">
        <v>25623</v>
      </c>
      <c r="D552" t="s">
        <v>539</v>
      </c>
      <c r="E552" s="22">
        <v>6018737</v>
      </c>
      <c r="F552" s="22">
        <v>7404</v>
      </c>
      <c r="G552" s="22">
        <v>0</v>
      </c>
      <c r="H552" s="22">
        <v>0</v>
      </c>
      <c r="I552" s="22">
        <v>0</v>
      </c>
      <c r="J552" s="22">
        <v>0</v>
      </c>
      <c r="K552" s="22">
        <v>6011333</v>
      </c>
      <c r="L552" s="23">
        <v>1.1269476539837089E-3</v>
      </c>
      <c r="M552" s="22">
        <v>13070.85382709459</v>
      </c>
      <c r="N552" s="22">
        <v>0</v>
      </c>
      <c r="O552" s="22">
        <v>13071</v>
      </c>
      <c r="P552" s="4"/>
    </row>
    <row r="553" spans="1:16" x14ac:dyDescent="0.35">
      <c r="A553" s="21">
        <v>552</v>
      </c>
      <c r="B553">
        <v>3548</v>
      </c>
      <c r="C553">
        <v>25658</v>
      </c>
      <c r="D553" t="s">
        <v>540</v>
      </c>
      <c r="E553" s="22">
        <v>10229305</v>
      </c>
      <c r="F553" s="22">
        <v>1807</v>
      </c>
      <c r="G553" s="22">
        <v>0</v>
      </c>
      <c r="H553" s="22">
        <v>0</v>
      </c>
      <c r="I553" s="22">
        <v>0</v>
      </c>
      <c r="J553" s="22">
        <v>0</v>
      </c>
      <c r="K553" s="22">
        <v>10227498</v>
      </c>
      <c r="L553" s="23">
        <v>1.9173542502508303E-3</v>
      </c>
      <c r="M553" s="22">
        <v>22238.350691086696</v>
      </c>
      <c r="N553" s="22">
        <v>0</v>
      </c>
      <c r="O553" s="22">
        <v>22238</v>
      </c>
      <c r="P553" s="4"/>
    </row>
    <row r="554" spans="1:16" x14ac:dyDescent="0.35">
      <c r="A554" s="21">
        <v>553</v>
      </c>
      <c r="B554">
        <v>3548</v>
      </c>
      <c r="C554">
        <v>25666</v>
      </c>
      <c r="D554" t="s">
        <v>541</v>
      </c>
      <c r="E554" s="22">
        <v>4038862</v>
      </c>
      <c r="F554" s="22">
        <v>1494</v>
      </c>
      <c r="G554" s="22">
        <v>0</v>
      </c>
      <c r="H554" s="22">
        <v>0</v>
      </c>
      <c r="I554" s="22">
        <v>0</v>
      </c>
      <c r="J554" s="22">
        <v>0</v>
      </c>
      <c r="K554" s="22">
        <v>4037368</v>
      </c>
      <c r="L554" s="23">
        <v>7.5688743176744637E-4</v>
      </c>
      <c r="M554" s="22">
        <v>8778.7262782130401</v>
      </c>
      <c r="N554" s="22">
        <v>0</v>
      </c>
      <c r="O554" s="22">
        <v>8779</v>
      </c>
      <c r="P554" s="4"/>
    </row>
    <row r="555" spans="1:16" x14ac:dyDescent="0.35">
      <c r="A555" s="21">
        <v>554</v>
      </c>
      <c r="B555">
        <v>3548</v>
      </c>
      <c r="C555">
        <v>25674</v>
      </c>
      <c r="D555" t="s">
        <v>542</v>
      </c>
      <c r="E555" s="22">
        <v>26573130</v>
      </c>
      <c r="F555" s="22">
        <v>852</v>
      </c>
      <c r="G555" s="22">
        <v>0</v>
      </c>
      <c r="H555" s="22">
        <v>0</v>
      </c>
      <c r="I555" s="22">
        <v>0</v>
      </c>
      <c r="J555" s="22">
        <v>0</v>
      </c>
      <c r="K555" s="22">
        <v>26572278</v>
      </c>
      <c r="L555" s="23">
        <v>4.9815184673853404E-3</v>
      </c>
      <c r="M555" s="22">
        <v>57777.927389968478</v>
      </c>
      <c r="N555" s="22">
        <v>0</v>
      </c>
      <c r="O555" s="22">
        <v>57778</v>
      </c>
      <c r="P555" s="4"/>
    </row>
    <row r="556" spans="1:16" x14ac:dyDescent="0.35">
      <c r="A556" s="21">
        <v>555</v>
      </c>
      <c r="B556">
        <v>3548</v>
      </c>
      <c r="C556">
        <v>25682</v>
      </c>
      <c r="D556" t="s">
        <v>543</v>
      </c>
      <c r="E556" s="22">
        <v>4330124</v>
      </c>
      <c r="F556" s="22">
        <v>0</v>
      </c>
      <c r="G556" s="22">
        <v>0</v>
      </c>
      <c r="H556" s="22">
        <v>0</v>
      </c>
      <c r="I556" s="22">
        <v>0</v>
      </c>
      <c r="J556" s="22">
        <v>0</v>
      </c>
      <c r="K556" s="22">
        <v>4330124</v>
      </c>
      <c r="L556" s="23">
        <v>8.1177054793979192E-4</v>
      </c>
      <c r="M556" s="22">
        <v>9415.2857373221759</v>
      </c>
      <c r="N556" s="22">
        <v>0</v>
      </c>
      <c r="O556" s="22">
        <v>9415</v>
      </c>
      <c r="P556" s="4"/>
    </row>
    <row r="557" spans="1:16" x14ac:dyDescent="0.35">
      <c r="A557" s="21">
        <v>556</v>
      </c>
      <c r="B557">
        <v>8</v>
      </c>
      <c r="C557">
        <v>25712</v>
      </c>
      <c r="D557" t="s">
        <v>625</v>
      </c>
      <c r="E557" s="22">
        <v>0</v>
      </c>
      <c r="F557" s="22">
        <v>0</v>
      </c>
      <c r="G557" s="22">
        <v>0</v>
      </c>
      <c r="H557" s="22">
        <v>0</v>
      </c>
      <c r="I557" s="22">
        <v>0</v>
      </c>
      <c r="J557" s="22">
        <v>0</v>
      </c>
      <c r="K557" s="22">
        <v>0</v>
      </c>
      <c r="L557" s="23">
        <v>0</v>
      </c>
      <c r="M557" s="22">
        <v>100</v>
      </c>
      <c r="N557" s="22">
        <v>0</v>
      </c>
      <c r="O557" s="22">
        <v>100</v>
      </c>
      <c r="P557" s="4"/>
    </row>
    <row r="558" spans="1:16" x14ac:dyDescent="0.35">
      <c r="A558" s="21">
        <v>557</v>
      </c>
      <c r="B558" s="26">
        <v>169</v>
      </c>
      <c r="C558" s="26">
        <v>25747</v>
      </c>
      <c r="D558" s="26" t="s">
        <v>1225</v>
      </c>
      <c r="E558" s="22">
        <v>0</v>
      </c>
      <c r="F558" s="22">
        <v>0</v>
      </c>
      <c r="G558" s="22">
        <v>0</v>
      </c>
      <c r="H558" s="22">
        <v>0</v>
      </c>
      <c r="I558" s="22">
        <v>0</v>
      </c>
      <c r="J558" s="22">
        <v>0</v>
      </c>
      <c r="K558" s="22">
        <v>0</v>
      </c>
      <c r="L558" s="23">
        <v>0</v>
      </c>
      <c r="M558" s="22">
        <v>100</v>
      </c>
      <c r="N558" s="22">
        <v>0</v>
      </c>
      <c r="O558" s="22">
        <v>100</v>
      </c>
      <c r="P558" s="4"/>
    </row>
    <row r="559" spans="1:16" x14ac:dyDescent="0.35">
      <c r="A559" s="21">
        <v>558</v>
      </c>
      <c r="B559">
        <v>4968</v>
      </c>
      <c r="C559">
        <v>25798</v>
      </c>
      <c r="D559" t="s">
        <v>545</v>
      </c>
      <c r="E559" s="22">
        <v>0</v>
      </c>
      <c r="F559" s="22">
        <v>0</v>
      </c>
      <c r="G559" s="22">
        <v>0</v>
      </c>
      <c r="H559" s="22">
        <v>0</v>
      </c>
      <c r="I559" s="22">
        <v>0</v>
      </c>
      <c r="J559" s="22">
        <v>0</v>
      </c>
      <c r="K559" s="22">
        <v>0</v>
      </c>
      <c r="L559" s="23">
        <v>0</v>
      </c>
      <c r="M559" s="22">
        <v>100</v>
      </c>
      <c r="N559" s="22">
        <v>0</v>
      </c>
      <c r="O559" s="22">
        <v>100</v>
      </c>
      <c r="P559" s="4"/>
    </row>
    <row r="560" spans="1:16" x14ac:dyDescent="0.35">
      <c r="A560" s="21">
        <v>559</v>
      </c>
      <c r="B560">
        <v>98</v>
      </c>
      <c r="C560">
        <v>25844</v>
      </c>
      <c r="D560" t="s">
        <v>546</v>
      </c>
      <c r="E560" s="22">
        <v>18497937</v>
      </c>
      <c r="F560" s="22">
        <v>0</v>
      </c>
      <c r="G560" s="22">
        <v>0</v>
      </c>
      <c r="H560" s="22">
        <v>0</v>
      </c>
      <c r="I560" s="22">
        <v>0</v>
      </c>
      <c r="J560" s="22">
        <v>0</v>
      </c>
      <c r="K560" s="22">
        <v>18497937</v>
      </c>
      <c r="L560" s="23">
        <v>3.467817654701286E-3</v>
      </c>
      <c r="M560" s="22">
        <v>40221.333709146478</v>
      </c>
      <c r="N560" s="22">
        <v>0</v>
      </c>
      <c r="O560" s="22">
        <v>40221</v>
      </c>
      <c r="P560" s="4"/>
    </row>
    <row r="561" spans="1:16" x14ac:dyDescent="0.35">
      <c r="A561" s="21">
        <v>560</v>
      </c>
      <c r="B561">
        <v>195</v>
      </c>
      <c r="C561">
        <v>25852</v>
      </c>
      <c r="D561" t="s">
        <v>547</v>
      </c>
      <c r="E561" s="22">
        <v>2139</v>
      </c>
      <c r="F561" s="22">
        <v>0</v>
      </c>
      <c r="G561" s="22">
        <v>0</v>
      </c>
      <c r="H561" s="22">
        <v>0</v>
      </c>
      <c r="I561" s="22">
        <v>0</v>
      </c>
      <c r="J561" s="22">
        <v>0</v>
      </c>
      <c r="K561" s="22">
        <v>2139</v>
      </c>
      <c r="L561" s="23">
        <v>4.0099941757862245E-7</v>
      </c>
      <c r="M561" s="22">
        <v>100</v>
      </c>
      <c r="N561" s="22">
        <v>0</v>
      </c>
      <c r="O561" s="22">
        <v>100</v>
      </c>
      <c r="P561" s="4"/>
    </row>
    <row r="562" spans="1:16" x14ac:dyDescent="0.35">
      <c r="A562" s="21">
        <v>561</v>
      </c>
      <c r="B562">
        <v>195</v>
      </c>
      <c r="C562">
        <v>25860</v>
      </c>
      <c r="D562" t="s">
        <v>548</v>
      </c>
      <c r="E562" s="22">
        <v>19750075</v>
      </c>
      <c r="F562" s="22">
        <v>0</v>
      </c>
      <c r="G562" s="22">
        <v>0</v>
      </c>
      <c r="H562" s="22">
        <v>0</v>
      </c>
      <c r="I562" s="22">
        <v>0</v>
      </c>
      <c r="J562" s="22">
        <v>0</v>
      </c>
      <c r="K562" s="22">
        <v>19750075</v>
      </c>
      <c r="L562" s="23">
        <v>3.702556602213236E-3</v>
      </c>
      <c r="M562" s="22">
        <v>42943.943281657361</v>
      </c>
      <c r="N562" s="22">
        <v>0</v>
      </c>
      <c r="O562" s="22">
        <v>42944</v>
      </c>
      <c r="P562" s="4"/>
    </row>
    <row r="563" spans="1:16" x14ac:dyDescent="0.35">
      <c r="A563" s="21">
        <v>562</v>
      </c>
      <c r="B563">
        <v>3548</v>
      </c>
      <c r="C563">
        <v>25879</v>
      </c>
      <c r="D563" t="s">
        <v>549</v>
      </c>
      <c r="E563" s="22">
        <v>0</v>
      </c>
      <c r="F563" s="22">
        <v>0</v>
      </c>
      <c r="G563" s="22">
        <v>0</v>
      </c>
      <c r="H563" s="22">
        <v>0</v>
      </c>
      <c r="I563" s="22">
        <v>0</v>
      </c>
      <c r="J563" s="22">
        <v>0</v>
      </c>
      <c r="K563" s="22">
        <v>0</v>
      </c>
      <c r="L563" s="23">
        <v>0</v>
      </c>
      <c r="M563" s="22">
        <v>100</v>
      </c>
      <c r="N563" s="22">
        <v>0</v>
      </c>
      <c r="O563" s="22">
        <v>100</v>
      </c>
      <c r="P563" s="4"/>
    </row>
    <row r="564" spans="1:16" x14ac:dyDescent="0.35">
      <c r="A564" s="21">
        <v>563</v>
      </c>
      <c r="B564">
        <v>3548</v>
      </c>
      <c r="C564">
        <v>25887</v>
      </c>
      <c r="D564" t="s">
        <v>550</v>
      </c>
      <c r="E564" s="22">
        <v>100</v>
      </c>
      <c r="F564" s="22">
        <v>0</v>
      </c>
      <c r="G564" s="22">
        <v>0</v>
      </c>
      <c r="H564" s="22">
        <v>0</v>
      </c>
      <c r="I564" s="22">
        <v>0</v>
      </c>
      <c r="J564" s="22">
        <v>0</v>
      </c>
      <c r="K564" s="22">
        <v>100</v>
      </c>
      <c r="L564" s="23">
        <v>1.8747050845190391E-8</v>
      </c>
      <c r="M564" s="22">
        <v>100</v>
      </c>
      <c r="N564" s="22">
        <v>0</v>
      </c>
      <c r="O564" s="22">
        <v>100</v>
      </c>
      <c r="P564" s="4"/>
    </row>
    <row r="565" spans="1:16" x14ac:dyDescent="0.35">
      <c r="A565" s="21">
        <v>564</v>
      </c>
      <c r="B565">
        <v>215</v>
      </c>
      <c r="C565">
        <v>25909</v>
      </c>
      <c r="D565" t="s">
        <v>551</v>
      </c>
      <c r="E565" s="22">
        <v>381388</v>
      </c>
      <c r="F565" s="22">
        <v>0</v>
      </c>
      <c r="G565" s="22">
        <v>0</v>
      </c>
      <c r="H565" s="22">
        <v>0</v>
      </c>
      <c r="I565" s="22">
        <v>0</v>
      </c>
      <c r="J565" s="22">
        <v>0</v>
      </c>
      <c r="K565" s="22">
        <v>381388</v>
      </c>
      <c r="L565" s="23">
        <v>7.1499002277454729E-5</v>
      </c>
      <c r="M565" s="22">
        <v>829.27809845303057</v>
      </c>
      <c r="N565" s="22">
        <v>0</v>
      </c>
      <c r="O565" s="22">
        <v>829</v>
      </c>
      <c r="P565" s="4"/>
    </row>
    <row r="566" spans="1:16" x14ac:dyDescent="0.35">
      <c r="A566" s="21">
        <v>565</v>
      </c>
      <c r="B566">
        <v>200</v>
      </c>
      <c r="C566">
        <v>25941</v>
      </c>
      <c r="D566" t="s">
        <v>552</v>
      </c>
      <c r="E566" s="22">
        <v>40311883</v>
      </c>
      <c r="F566" s="22">
        <v>4022316</v>
      </c>
      <c r="G566" s="22">
        <v>0</v>
      </c>
      <c r="H566" s="22">
        <v>0</v>
      </c>
      <c r="I566" s="22">
        <v>0</v>
      </c>
      <c r="J566" s="22">
        <v>0</v>
      </c>
      <c r="K566" s="22">
        <v>36289567</v>
      </c>
      <c r="L566" s="23">
        <v>6.8032235769894334E-3</v>
      </c>
      <c r="M566" s="22">
        <v>78906.895642872478</v>
      </c>
      <c r="N566" s="22">
        <v>0</v>
      </c>
      <c r="O566" s="22">
        <v>78907</v>
      </c>
      <c r="P566" s="4"/>
    </row>
    <row r="567" spans="1:16" x14ac:dyDescent="0.35">
      <c r="A567" s="21">
        <v>566</v>
      </c>
      <c r="B567">
        <v>963</v>
      </c>
      <c r="C567">
        <v>25950</v>
      </c>
      <c r="D567" t="s">
        <v>553</v>
      </c>
      <c r="E567" s="22">
        <v>2518391</v>
      </c>
      <c r="F567" s="22">
        <v>0</v>
      </c>
      <c r="G567" s="22">
        <v>0</v>
      </c>
      <c r="H567" s="22">
        <v>0</v>
      </c>
      <c r="I567" s="22">
        <v>0</v>
      </c>
      <c r="J567" s="22">
        <v>0</v>
      </c>
      <c r="K567" s="22">
        <v>2518391</v>
      </c>
      <c r="L567" s="23">
        <v>4.7212404125069875E-4</v>
      </c>
      <c r="M567" s="22">
        <v>5475.9103580637729</v>
      </c>
      <c r="N567" s="22">
        <v>0</v>
      </c>
      <c r="O567" s="22">
        <v>5476</v>
      </c>
      <c r="P567" s="4"/>
    </row>
    <row r="568" spans="1:16" x14ac:dyDescent="0.35">
      <c r="A568" s="21">
        <v>567</v>
      </c>
      <c r="B568">
        <v>200</v>
      </c>
      <c r="C568">
        <v>25968</v>
      </c>
      <c r="D568" t="s">
        <v>554</v>
      </c>
      <c r="E568" s="22">
        <v>32382864</v>
      </c>
      <c r="F568" s="22">
        <v>356414</v>
      </c>
      <c r="G568" s="22">
        <v>0</v>
      </c>
      <c r="H568" s="22">
        <v>0</v>
      </c>
      <c r="I568" s="22">
        <v>0</v>
      </c>
      <c r="J568" s="22">
        <v>0</v>
      </c>
      <c r="K568" s="22">
        <v>32026450</v>
      </c>
      <c r="L568" s="23">
        <v>6.0040148654094778E-3</v>
      </c>
      <c r="M568" s="22">
        <v>69637.307823531577</v>
      </c>
      <c r="N568" s="22">
        <v>0</v>
      </c>
      <c r="O568" s="22">
        <v>69637</v>
      </c>
      <c r="P568" s="4"/>
    </row>
    <row r="569" spans="1:16" x14ac:dyDescent="0.35">
      <c r="A569" s="21">
        <v>568</v>
      </c>
      <c r="B569">
        <v>201</v>
      </c>
      <c r="C569">
        <v>25976</v>
      </c>
      <c r="D569" t="s">
        <v>555</v>
      </c>
      <c r="E569" s="22">
        <v>3343566</v>
      </c>
      <c r="F569" s="22">
        <v>0</v>
      </c>
      <c r="G569" s="22">
        <v>0</v>
      </c>
      <c r="H569" s="22">
        <v>0</v>
      </c>
      <c r="I569" s="22">
        <v>0</v>
      </c>
      <c r="J569" s="22">
        <v>0</v>
      </c>
      <c r="K569" s="22">
        <v>3343566</v>
      </c>
      <c r="L569" s="23">
        <v>6.2682001806249848E-4</v>
      </c>
      <c r="M569" s="22">
        <v>7270.1449823597104</v>
      </c>
      <c r="N569" s="22">
        <v>0</v>
      </c>
      <c r="O569" s="22">
        <v>7270</v>
      </c>
      <c r="P569" s="4"/>
    </row>
    <row r="570" spans="1:16" x14ac:dyDescent="0.35">
      <c r="A570" s="21">
        <v>569</v>
      </c>
      <c r="B570">
        <v>201</v>
      </c>
      <c r="C570">
        <v>25984</v>
      </c>
      <c r="D570" t="s">
        <v>556</v>
      </c>
      <c r="E570" s="22">
        <v>4791198</v>
      </c>
      <c r="F570" s="22">
        <v>1759</v>
      </c>
      <c r="G570" s="22">
        <v>0</v>
      </c>
      <c r="H570" s="22">
        <v>0</v>
      </c>
      <c r="I570" s="22">
        <v>0</v>
      </c>
      <c r="J570" s="22">
        <v>0</v>
      </c>
      <c r="K570" s="22">
        <v>4789439</v>
      </c>
      <c r="L570" s="23">
        <v>8.9787856452937817E-4</v>
      </c>
      <c r="M570" s="22">
        <v>10414.005859064218</v>
      </c>
      <c r="N570" s="22">
        <v>0</v>
      </c>
      <c r="O570" s="22">
        <v>10414</v>
      </c>
      <c r="P570" s="4"/>
    </row>
    <row r="571" spans="1:16" x14ac:dyDescent="0.35">
      <c r="A571" s="21">
        <v>570</v>
      </c>
      <c r="B571">
        <v>234</v>
      </c>
      <c r="C571">
        <v>25992</v>
      </c>
      <c r="D571" t="s">
        <v>557</v>
      </c>
      <c r="E571" s="22">
        <v>3768301</v>
      </c>
      <c r="F571" s="22">
        <v>0</v>
      </c>
      <c r="G571" s="22">
        <v>0</v>
      </c>
      <c r="H571" s="22">
        <v>0</v>
      </c>
      <c r="I571" s="22">
        <v>0</v>
      </c>
      <c r="J571" s="22">
        <v>0</v>
      </c>
      <c r="K571" s="22">
        <v>3768301</v>
      </c>
      <c r="L571" s="23">
        <v>7.0644530446981795E-4</v>
      </c>
      <c r="M571" s="22">
        <v>8193.6754372939195</v>
      </c>
      <c r="N571" s="22">
        <v>0</v>
      </c>
      <c r="O571" s="22">
        <v>8194</v>
      </c>
      <c r="P571" s="4"/>
    </row>
    <row r="572" spans="1:16" x14ac:dyDescent="0.35">
      <c r="A572" s="21">
        <v>571</v>
      </c>
      <c r="B572">
        <v>234</v>
      </c>
      <c r="C572">
        <v>26018</v>
      </c>
      <c r="D572" t="s">
        <v>558</v>
      </c>
      <c r="E572" s="22">
        <v>60208400</v>
      </c>
      <c r="F572" s="22">
        <v>0</v>
      </c>
      <c r="G572" s="22">
        <v>0</v>
      </c>
      <c r="H572" s="22">
        <v>0</v>
      </c>
      <c r="I572" s="22">
        <v>0</v>
      </c>
      <c r="J572" s="22">
        <v>0</v>
      </c>
      <c r="K572" s="22">
        <v>60208400</v>
      </c>
      <c r="L572" s="23">
        <v>1.1287299361075611E-2</v>
      </c>
      <c r="M572" s="22">
        <v>130915.25549545199</v>
      </c>
      <c r="N572" s="22">
        <v>0</v>
      </c>
      <c r="O572" s="22">
        <v>130915</v>
      </c>
      <c r="P572" s="4"/>
    </row>
    <row r="573" spans="1:16" x14ac:dyDescent="0.35">
      <c r="A573" s="21">
        <v>572</v>
      </c>
      <c r="B573">
        <v>111</v>
      </c>
      <c r="C573">
        <v>26042</v>
      </c>
      <c r="D573" t="s">
        <v>559</v>
      </c>
      <c r="E573" s="22">
        <v>-70175</v>
      </c>
      <c r="F573" s="22">
        <v>-1948</v>
      </c>
      <c r="G573" s="22">
        <v>0</v>
      </c>
      <c r="H573" s="22">
        <v>0</v>
      </c>
      <c r="I573" s="22">
        <v>0</v>
      </c>
      <c r="J573" s="22">
        <v>0</v>
      </c>
      <c r="K573" s="22">
        <v>-68227</v>
      </c>
      <c r="L573" s="23">
        <v>-1.2790550380148047E-5</v>
      </c>
      <c r="M573" s="22">
        <v>100</v>
      </c>
      <c r="N573" s="22">
        <v>0</v>
      </c>
      <c r="O573" s="22">
        <v>100</v>
      </c>
      <c r="P573" s="4"/>
    </row>
    <row r="574" spans="1:16" x14ac:dyDescent="0.35">
      <c r="A574" s="21">
        <v>573</v>
      </c>
      <c r="B574">
        <v>111</v>
      </c>
      <c r="C574">
        <v>26069</v>
      </c>
      <c r="D574" t="s">
        <v>560</v>
      </c>
      <c r="E574" s="22">
        <v>-433</v>
      </c>
      <c r="F574" s="22">
        <v>0</v>
      </c>
      <c r="G574" s="22">
        <v>0</v>
      </c>
      <c r="H574" s="22">
        <v>0</v>
      </c>
      <c r="I574" s="22">
        <v>0</v>
      </c>
      <c r="J574" s="22">
        <v>0</v>
      </c>
      <c r="K574" s="22">
        <v>-433</v>
      </c>
      <c r="L574" s="23">
        <v>-8.117473015967439E-8</v>
      </c>
      <c r="M574" s="22">
        <v>100</v>
      </c>
      <c r="N574" s="22">
        <v>0</v>
      </c>
      <c r="O574" s="22">
        <v>100</v>
      </c>
      <c r="P574" s="4"/>
    </row>
    <row r="575" spans="1:16" x14ac:dyDescent="0.35">
      <c r="A575" s="21">
        <v>574</v>
      </c>
      <c r="B575">
        <v>456</v>
      </c>
      <c r="C575">
        <v>26077</v>
      </c>
      <c r="D575" t="s">
        <v>561</v>
      </c>
      <c r="E575" s="22">
        <v>351750</v>
      </c>
      <c r="F575" s="22">
        <v>0</v>
      </c>
      <c r="G575" s="22">
        <v>0</v>
      </c>
      <c r="H575" s="22">
        <v>0</v>
      </c>
      <c r="I575" s="22">
        <v>0</v>
      </c>
      <c r="J575" s="22">
        <v>0</v>
      </c>
      <c r="K575" s="22">
        <v>351750</v>
      </c>
      <c r="L575" s="23">
        <v>6.5942751347957199E-5</v>
      </c>
      <c r="M575" s="22">
        <v>764.83416135498101</v>
      </c>
      <c r="N575" s="22">
        <v>0</v>
      </c>
      <c r="O575" s="22">
        <v>765</v>
      </c>
      <c r="P575" s="4"/>
    </row>
    <row r="576" spans="1:16" x14ac:dyDescent="0.35">
      <c r="A576" s="21">
        <v>575</v>
      </c>
      <c r="B576">
        <v>140</v>
      </c>
      <c r="C576">
        <v>26093</v>
      </c>
      <c r="D576" t="s">
        <v>562</v>
      </c>
      <c r="E576" s="22">
        <v>540898</v>
      </c>
      <c r="F576" s="22">
        <v>0</v>
      </c>
      <c r="G576" s="22">
        <v>0</v>
      </c>
      <c r="H576" s="22">
        <v>0</v>
      </c>
      <c r="I576" s="22">
        <v>0</v>
      </c>
      <c r="J576" s="22">
        <v>0</v>
      </c>
      <c r="K576" s="22">
        <v>540898</v>
      </c>
      <c r="L576" s="23">
        <v>1.0140242308061792E-4</v>
      </c>
      <c r="M576" s="22">
        <v>1176.1116366981848</v>
      </c>
      <c r="N576" s="22">
        <v>0</v>
      </c>
      <c r="O576" s="22">
        <v>1176</v>
      </c>
      <c r="P576" s="4"/>
    </row>
    <row r="577" spans="1:16" x14ac:dyDescent="0.35">
      <c r="A577" s="21">
        <v>576</v>
      </c>
      <c r="B577">
        <v>140</v>
      </c>
      <c r="C577">
        <v>26182</v>
      </c>
      <c r="D577" t="s">
        <v>563</v>
      </c>
      <c r="E577" s="22">
        <v>781438</v>
      </c>
      <c r="F577" s="22">
        <v>-6</v>
      </c>
      <c r="G577" s="22">
        <v>0</v>
      </c>
      <c r="H577" s="22">
        <v>0</v>
      </c>
      <c r="I577" s="22">
        <v>0</v>
      </c>
      <c r="J577" s="22">
        <v>0</v>
      </c>
      <c r="K577" s="22">
        <v>781444</v>
      </c>
      <c r="L577" s="23">
        <v>1.464977040066896E-4</v>
      </c>
      <c r="M577" s="22">
        <v>1699.1473102654777</v>
      </c>
      <c r="N577" s="22">
        <v>0</v>
      </c>
      <c r="O577" s="22">
        <v>1699</v>
      </c>
      <c r="P577" s="4"/>
    </row>
    <row r="578" spans="1:16" x14ac:dyDescent="0.35">
      <c r="A578" s="21">
        <v>577</v>
      </c>
      <c r="B578">
        <v>4725</v>
      </c>
      <c r="C578">
        <v>26220</v>
      </c>
      <c r="D578" t="s">
        <v>564</v>
      </c>
      <c r="E578" s="22">
        <v>0</v>
      </c>
      <c r="F578" s="22">
        <v>0</v>
      </c>
      <c r="G578" s="22">
        <v>0</v>
      </c>
      <c r="H578" s="22">
        <v>0</v>
      </c>
      <c r="I578" s="22">
        <v>0</v>
      </c>
      <c r="J578" s="22">
        <v>0</v>
      </c>
      <c r="K578" s="22">
        <v>0</v>
      </c>
      <c r="L578" s="23">
        <v>0</v>
      </c>
      <c r="M578" s="22">
        <v>100</v>
      </c>
      <c r="N578" s="22">
        <v>0</v>
      </c>
      <c r="O578" s="22">
        <v>100</v>
      </c>
      <c r="P578" s="4"/>
    </row>
    <row r="579" spans="1:16" x14ac:dyDescent="0.35">
      <c r="A579" s="21">
        <v>578</v>
      </c>
      <c r="B579">
        <v>212</v>
      </c>
      <c r="C579">
        <v>26247</v>
      </c>
      <c r="D579" t="s">
        <v>565</v>
      </c>
      <c r="E579" s="22">
        <v>6909093</v>
      </c>
      <c r="F579" s="22">
        <v>0</v>
      </c>
      <c r="G579" s="22">
        <v>0</v>
      </c>
      <c r="H579" s="22">
        <v>0</v>
      </c>
      <c r="I579" s="22">
        <v>0</v>
      </c>
      <c r="J579" s="22">
        <v>0</v>
      </c>
      <c r="K579" s="22">
        <v>6909093</v>
      </c>
      <c r="L579" s="23">
        <v>1.2952511776514902E-3</v>
      </c>
      <c r="M579" s="22">
        <v>15022.914997522586</v>
      </c>
      <c r="N579" s="22">
        <v>0</v>
      </c>
      <c r="O579" s="22">
        <v>15023</v>
      </c>
      <c r="P579" s="4"/>
    </row>
    <row r="580" spans="1:16" x14ac:dyDescent="0.35">
      <c r="A580" s="21">
        <v>579</v>
      </c>
      <c r="B580">
        <v>69</v>
      </c>
      <c r="C580">
        <v>26298</v>
      </c>
      <c r="D580" t="s">
        <v>566</v>
      </c>
      <c r="E580" s="22">
        <v>24261822</v>
      </c>
      <c r="F580" s="22">
        <v>0</v>
      </c>
      <c r="G580" s="22">
        <v>0</v>
      </c>
      <c r="H580" s="22">
        <v>0</v>
      </c>
      <c r="I580" s="22">
        <v>0</v>
      </c>
      <c r="J580" s="22">
        <v>0</v>
      </c>
      <c r="K580" s="22">
        <v>24261822</v>
      </c>
      <c r="L580" s="23">
        <v>4.5483761063095885E-3</v>
      </c>
      <c r="M580" s="22">
        <v>52754.144370472859</v>
      </c>
      <c r="N580" s="22">
        <v>0</v>
      </c>
      <c r="O580" s="22">
        <v>52754</v>
      </c>
      <c r="P580" s="4"/>
    </row>
    <row r="581" spans="1:16" x14ac:dyDescent="0.35">
      <c r="A581" s="21">
        <v>580</v>
      </c>
      <c r="B581">
        <v>242</v>
      </c>
      <c r="C581">
        <v>26301</v>
      </c>
      <c r="D581" t="s">
        <v>567</v>
      </c>
      <c r="E581" s="22">
        <v>623435</v>
      </c>
      <c r="F581" s="22">
        <v>1061</v>
      </c>
      <c r="G581" s="22">
        <v>0</v>
      </c>
      <c r="H581" s="22">
        <v>0</v>
      </c>
      <c r="I581" s="22">
        <v>0</v>
      </c>
      <c r="J581" s="22">
        <v>0</v>
      </c>
      <c r="K581" s="22">
        <v>622374</v>
      </c>
      <c r="L581" s="23">
        <v>1.1667677022724524E-4</v>
      </c>
      <c r="M581" s="22">
        <v>1353.2704942122102</v>
      </c>
      <c r="N581" s="22">
        <v>0</v>
      </c>
      <c r="O581" s="22">
        <v>1353</v>
      </c>
      <c r="P581" s="4"/>
    </row>
    <row r="582" spans="1:16" x14ac:dyDescent="0.35">
      <c r="A582" s="21">
        <v>581</v>
      </c>
      <c r="B582">
        <v>7</v>
      </c>
      <c r="C582">
        <v>26310</v>
      </c>
      <c r="D582" t="s">
        <v>568</v>
      </c>
      <c r="E582" s="22">
        <v>72986</v>
      </c>
      <c r="F582" s="22">
        <v>0</v>
      </c>
      <c r="G582" s="22">
        <v>0</v>
      </c>
      <c r="H582" s="22">
        <v>0</v>
      </c>
      <c r="I582" s="22">
        <v>0</v>
      </c>
      <c r="J582" s="22">
        <v>0</v>
      </c>
      <c r="K582" s="22">
        <v>72986</v>
      </c>
      <c r="L582" s="23">
        <v>1.3682722529870658E-5</v>
      </c>
      <c r="M582" s="22">
        <v>158.69846794784544</v>
      </c>
      <c r="N582" s="22">
        <v>0</v>
      </c>
      <c r="O582" s="22">
        <v>159</v>
      </c>
      <c r="P582" s="4"/>
    </row>
    <row r="583" spans="1:16" x14ac:dyDescent="0.35">
      <c r="A583" s="21">
        <v>582</v>
      </c>
      <c r="B583">
        <v>84</v>
      </c>
      <c r="C583">
        <v>26344</v>
      </c>
      <c r="D583" t="s">
        <v>569</v>
      </c>
      <c r="E583" s="22">
        <v>1384489</v>
      </c>
      <c r="F583" s="22">
        <v>0</v>
      </c>
      <c r="G583" s="22">
        <v>0</v>
      </c>
      <c r="H583" s="22">
        <v>0</v>
      </c>
      <c r="I583" s="22">
        <v>0</v>
      </c>
      <c r="J583" s="22">
        <v>0</v>
      </c>
      <c r="K583" s="22">
        <v>1384489</v>
      </c>
      <c r="L583" s="23">
        <v>2.59550856776068E-4</v>
      </c>
      <c r="M583" s="22">
        <v>3010.3894334618235</v>
      </c>
      <c r="N583" s="22">
        <v>0</v>
      </c>
      <c r="O583" s="22">
        <v>3010</v>
      </c>
      <c r="P583" s="4"/>
    </row>
    <row r="584" spans="1:16" x14ac:dyDescent="0.35">
      <c r="A584" s="21">
        <v>583</v>
      </c>
      <c r="B584">
        <v>4234</v>
      </c>
      <c r="C584">
        <v>26379</v>
      </c>
      <c r="D584" t="s">
        <v>570</v>
      </c>
      <c r="E584" s="22">
        <v>164479</v>
      </c>
      <c r="F584" s="22">
        <v>0</v>
      </c>
      <c r="G584" s="22">
        <v>0</v>
      </c>
      <c r="H584" s="22">
        <v>0</v>
      </c>
      <c r="I584" s="22">
        <v>0</v>
      </c>
      <c r="J584" s="22">
        <v>0</v>
      </c>
      <c r="K584" s="22">
        <v>164479</v>
      </c>
      <c r="L584" s="23">
        <v>3.0834961759660705E-5</v>
      </c>
      <c r="M584" s="22">
        <v>357.63797590762169</v>
      </c>
      <c r="N584" s="22">
        <v>0</v>
      </c>
      <c r="O584" s="22">
        <v>358</v>
      </c>
      <c r="P584" s="4"/>
    </row>
    <row r="585" spans="1:16" x14ac:dyDescent="0.35">
      <c r="A585" s="21">
        <v>584</v>
      </c>
      <c r="B585">
        <v>4982</v>
      </c>
      <c r="C585">
        <v>26395</v>
      </c>
      <c r="D585" s="26" t="s">
        <v>1226</v>
      </c>
      <c r="E585" s="22">
        <v>0</v>
      </c>
      <c r="F585" s="22">
        <v>0</v>
      </c>
      <c r="G585" s="22">
        <v>0</v>
      </c>
      <c r="H585" s="22">
        <v>0</v>
      </c>
      <c r="I585" s="22">
        <v>0</v>
      </c>
      <c r="J585" s="22">
        <v>0</v>
      </c>
      <c r="K585" s="22">
        <v>0</v>
      </c>
      <c r="L585" s="23">
        <v>0</v>
      </c>
      <c r="M585" s="22">
        <v>100</v>
      </c>
      <c r="N585" s="22">
        <v>0</v>
      </c>
      <c r="O585" s="22">
        <v>100</v>
      </c>
      <c r="P585" s="4"/>
    </row>
    <row r="586" spans="1:16" x14ac:dyDescent="0.35">
      <c r="A586" s="21">
        <v>585</v>
      </c>
      <c r="B586">
        <v>225</v>
      </c>
      <c r="C586">
        <v>26433</v>
      </c>
      <c r="D586" t="s">
        <v>571</v>
      </c>
      <c r="E586" s="22">
        <v>1473368</v>
      </c>
      <c r="F586" s="22">
        <v>0</v>
      </c>
      <c r="G586" s="22">
        <v>0</v>
      </c>
      <c r="H586" s="22">
        <v>0</v>
      </c>
      <c r="I586" s="22">
        <v>0</v>
      </c>
      <c r="J586" s="22">
        <v>0</v>
      </c>
      <c r="K586" s="22">
        <v>1473368</v>
      </c>
      <c r="L586" s="23">
        <v>2.7621304809676478E-4</v>
      </c>
      <c r="M586" s="22">
        <v>3203.6451418543447</v>
      </c>
      <c r="N586" s="22">
        <v>0</v>
      </c>
      <c r="O586" s="22">
        <v>3204</v>
      </c>
      <c r="P586" s="4"/>
    </row>
    <row r="587" spans="1:16" x14ac:dyDescent="0.35">
      <c r="A587" s="21">
        <v>586</v>
      </c>
      <c r="B587"/>
      <c r="C587">
        <v>26492</v>
      </c>
      <c r="D587" t="s">
        <v>572</v>
      </c>
      <c r="E587" s="22">
        <v>282013</v>
      </c>
      <c r="F587" s="22">
        <v>0</v>
      </c>
      <c r="G587" s="22">
        <v>0</v>
      </c>
      <c r="H587" s="22">
        <v>0</v>
      </c>
      <c r="I587" s="22">
        <v>0</v>
      </c>
      <c r="J587" s="22">
        <v>0</v>
      </c>
      <c r="K587" s="22">
        <v>282013</v>
      </c>
      <c r="L587" s="23">
        <v>5.2869120500046774E-5</v>
      </c>
      <c r="M587" s="22">
        <v>613.20021704677254</v>
      </c>
      <c r="N587" s="22">
        <v>0</v>
      </c>
      <c r="O587" s="22">
        <v>613</v>
      </c>
      <c r="P587" s="4"/>
    </row>
    <row r="588" spans="1:16" x14ac:dyDescent="0.35">
      <c r="A588" s="21">
        <v>587</v>
      </c>
      <c r="B588">
        <v>31</v>
      </c>
      <c r="C588">
        <v>26522</v>
      </c>
      <c r="D588" t="s">
        <v>573</v>
      </c>
      <c r="E588" s="22">
        <v>4416730</v>
      </c>
      <c r="F588" s="22">
        <v>0</v>
      </c>
      <c r="G588" s="22">
        <v>0</v>
      </c>
      <c r="H588" s="22">
        <v>0</v>
      </c>
      <c r="I588" s="22">
        <v>0</v>
      </c>
      <c r="J588" s="22">
        <v>0</v>
      </c>
      <c r="K588" s="22">
        <v>4416730</v>
      </c>
      <c r="L588" s="23">
        <v>8.2800661879477752E-4</v>
      </c>
      <c r="M588" s="22">
        <v>9603.599105846155</v>
      </c>
      <c r="N588" s="22">
        <v>0</v>
      </c>
      <c r="O588" s="22">
        <v>9604</v>
      </c>
      <c r="P588" s="4"/>
    </row>
    <row r="589" spans="1:16" x14ac:dyDescent="0.35">
      <c r="A589" s="21">
        <v>588</v>
      </c>
      <c r="B589"/>
      <c r="C589">
        <v>26565</v>
      </c>
      <c r="D589" t="s">
        <v>574</v>
      </c>
      <c r="E589" s="22">
        <v>1435775</v>
      </c>
      <c r="F589" s="22">
        <v>0</v>
      </c>
      <c r="G589" s="22">
        <v>0</v>
      </c>
      <c r="H589" s="22">
        <v>0</v>
      </c>
      <c r="I589" s="22">
        <v>0</v>
      </c>
      <c r="J589" s="22">
        <v>0</v>
      </c>
      <c r="K589" s="22">
        <v>1435775</v>
      </c>
      <c r="L589" s="23">
        <v>2.6916546927253232E-4</v>
      </c>
      <c r="M589" s="22">
        <v>3121.9041024007047</v>
      </c>
      <c r="N589" s="22">
        <v>0</v>
      </c>
      <c r="O589" s="22">
        <v>3122</v>
      </c>
      <c r="P589" s="4"/>
    </row>
    <row r="590" spans="1:16" x14ac:dyDescent="0.35">
      <c r="A590" s="21">
        <v>589</v>
      </c>
      <c r="B590">
        <v>450</v>
      </c>
      <c r="C590">
        <v>26581</v>
      </c>
      <c r="D590" t="s">
        <v>575</v>
      </c>
      <c r="E590" s="22">
        <v>1320062</v>
      </c>
      <c r="F590" s="22">
        <v>0</v>
      </c>
      <c r="G590" s="22">
        <v>0</v>
      </c>
      <c r="H590" s="22">
        <v>0</v>
      </c>
      <c r="I590" s="22">
        <v>0</v>
      </c>
      <c r="J590" s="22">
        <v>0</v>
      </c>
      <c r="K590" s="22">
        <v>1320062</v>
      </c>
      <c r="L590" s="23">
        <v>2.4747269432803717E-4</v>
      </c>
      <c r="M590" s="22">
        <v>2870.3013865147941</v>
      </c>
      <c r="N590" s="22">
        <v>0</v>
      </c>
      <c r="O590" s="22">
        <v>2870</v>
      </c>
      <c r="P590" s="4"/>
    </row>
    <row r="591" spans="1:16" x14ac:dyDescent="0.35">
      <c r="A591" s="21">
        <v>590</v>
      </c>
      <c r="B591">
        <v>12</v>
      </c>
      <c r="C591">
        <v>26611</v>
      </c>
      <c r="D591" t="s">
        <v>576</v>
      </c>
      <c r="E591" s="22">
        <v>0</v>
      </c>
      <c r="F591" s="22">
        <v>0</v>
      </c>
      <c r="G591" s="22">
        <v>0</v>
      </c>
      <c r="H591" s="22">
        <v>0</v>
      </c>
      <c r="I591" s="22">
        <v>0</v>
      </c>
      <c r="J591" s="22">
        <v>0</v>
      </c>
      <c r="K591" s="22">
        <v>0</v>
      </c>
      <c r="L591" s="23">
        <v>0</v>
      </c>
      <c r="M591" s="22">
        <v>100</v>
      </c>
      <c r="N591" s="22">
        <v>0</v>
      </c>
      <c r="O591" s="22">
        <v>100</v>
      </c>
      <c r="P591" s="4"/>
    </row>
    <row r="592" spans="1:16" x14ac:dyDescent="0.35">
      <c r="A592" s="21">
        <v>591</v>
      </c>
      <c r="B592">
        <v>2538</v>
      </c>
      <c r="C592">
        <v>26662</v>
      </c>
      <c r="D592" t="s">
        <v>577</v>
      </c>
      <c r="E592" s="22">
        <v>218731</v>
      </c>
      <c r="F592" s="22">
        <v>0</v>
      </c>
      <c r="G592" s="22">
        <v>0</v>
      </c>
      <c r="H592" s="22">
        <v>0</v>
      </c>
      <c r="I592" s="22">
        <v>0</v>
      </c>
      <c r="J592" s="22">
        <v>0</v>
      </c>
      <c r="K592" s="22">
        <v>218731</v>
      </c>
      <c r="L592" s="23">
        <v>4.1005611784193392E-5</v>
      </c>
      <c r="M592" s="22">
        <v>475.60182216726747</v>
      </c>
      <c r="N592" s="22">
        <v>0</v>
      </c>
      <c r="O592" s="22">
        <v>476</v>
      </c>
      <c r="P592" s="4"/>
    </row>
    <row r="593" spans="1:16" x14ac:dyDescent="0.35">
      <c r="A593" s="21">
        <v>592</v>
      </c>
      <c r="B593">
        <v>5024</v>
      </c>
      <c r="C593">
        <v>26794</v>
      </c>
      <c r="D593" t="s">
        <v>1227</v>
      </c>
      <c r="E593" s="22">
        <v>0</v>
      </c>
      <c r="F593" s="22">
        <v>0</v>
      </c>
      <c r="G593" s="22">
        <v>0</v>
      </c>
      <c r="H593" s="22">
        <v>0</v>
      </c>
      <c r="I593" s="22">
        <v>0</v>
      </c>
      <c r="J593" s="22">
        <v>0</v>
      </c>
      <c r="K593" s="22">
        <v>0</v>
      </c>
      <c r="L593" s="23">
        <v>0</v>
      </c>
      <c r="M593" s="22">
        <v>100</v>
      </c>
      <c r="N593" s="22">
        <v>0</v>
      </c>
      <c r="O593" s="22">
        <v>100</v>
      </c>
      <c r="P593" s="4"/>
    </row>
    <row r="594" spans="1:16" x14ac:dyDescent="0.35">
      <c r="A594" s="21">
        <v>593</v>
      </c>
      <c r="B594">
        <v>84</v>
      </c>
      <c r="C594">
        <v>26832</v>
      </c>
      <c r="D594" t="s">
        <v>578</v>
      </c>
      <c r="E594" s="22">
        <v>558797</v>
      </c>
      <c r="F594" s="22">
        <v>0</v>
      </c>
      <c r="G594" s="22">
        <v>0</v>
      </c>
      <c r="H594" s="22">
        <v>0</v>
      </c>
      <c r="I594" s="22">
        <v>0</v>
      </c>
      <c r="J594" s="22">
        <v>0</v>
      </c>
      <c r="K594" s="22">
        <v>558797</v>
      </c>
      <c r="L594" s="23">
        <v>1.0475795771139855E-4</v>
      </c>
      <c r="M594" s="22">
        <v>1215.0306605904175</v>
      </c>
      <c r="N594" s="22">
        <v>0</v>
      </c>
      <c r="O594" s="22">
        <v>1215</v>
      </c>
      <c r="P594" s="4"/>
    </row>
    <row r="595" spans="1:16" x14ac:dyDescent="0.35">
      <c r="A595" s="21">
        <v>594</v>
      </c>
      <c r="B595">
        <v>1120</v>
      </c>
      <c r="C595">
        <v>26921</v>
      </c>
      <c r="D595" t="s">
        <v>579</v>
      </c>
      <c r="E595" s="22">
        <v>1085945</v>
      </c>
      <c r="F595" s="22">
        <v>0</v>
      </c>
      <c r="G595" s="22">
        <v>0</v>
      </c>
      <c r="H595" s="22">
        <v>0</v>
      </c>
      <c r="I595" s="22">
        <v>0</v>
      </c>
      <c r="J595" s="22">
        <v>0</v>
      </c>
      <c r="K595" s="22">
        <v>1085945</v>
      </c>
      <c r="L595" s="23">
        <v>2.0358266130080278E-4</v>
      </c>
      <c r="M595" s="22">
        <v>2361.2447287921386</v>
      </c>
      <c r="N595" s="22">
        <v>0</v>
      </c>
      <c r="O595" s="22">
        <v>2361</v>
      </c>
      <c r="P595" s="4"/>
    </row>
    <row r="596" spans="1:16" x14ac:dyDescent="0.35">
      <c r="A596" s="21">
        <v>595</v>
      </c>
      <c r="B596">
        <v>3219</v>
      </c>
      <c r="C596">
        <v>27081</v>
      </c>
      <c r="D596" t="s">
        <v>580</v>
      </c>
      <c r="E596" s="22">
        <v>10819</v>
      </c>
      <c r="F596" s="22">
        <v>0</v>
      </c>
      <c r="G596" s="22">
        <v>0</v>
      </c>
      <c r="H596" s="22">
        <v>0</v>
      </c>
      <c r="I596" s="22">
        <v>0</v>
      </c>
      <c r="J596" s="22">
        <v>0</v>
      </c>
      <c r="K596" s="22">
        <v>10819</v>
      </c>
      <c r="L596" s="23">
        <v>2.0282434309411482E-6</v>
      </c>
      <c r="M596" s="22">
        <v>100</v>
      </c>
      <c r="N596" s="22">
        <v>0</v>
      </c>
      <c r="O596" s="22">
        <v>100</v>
      </c>
      <c r="P596" s="4"/>
    </row>
    <row r="597" spans="1:16" x14ac:dyDescent="0.35">
      <c r="A597" s="21">
        <v>596</v>
      </c>
      <c r="B597">
        <v>91</v>
      </c>
      <c r="C597">
        <v>27120</v>
      </c>
      <c r="D597" t="s">
        <v>581</v>
      </c>
      <c r="E597" s="22">
        <v>2625530</v>
      </c>
      <c r="F597" s="22">
        <v>0</v>
      </c>
      <c r="G597" s="22">
        <v>0</v>
      </c>
      <c r="H597" s="22">
        <v>0</v>
      </c>
      <c r="I597" s="22">
        <v>0</v>
      </c>
      <c r="J597" s="22">
        <v>0</v>
      </c>
      <c r="K597" s="22">
        <v>2625530</v>
      </c>
      <c r="L597" s="23">
        <v>4.9220944405572726E-4</v>
      </c>
      <c r="M597" s="22">
        <v>5708.8700374195969</v>
      </c>
      <c r="N597" s="22">
        <v>0</v>
      </c>
      <c r="O597" s="22">
        <v>5709</v>
      </c>
      <c r="P597" s="4"/>
    </row>
    <row r="598" spans="1:16" x14ac:dyDescent="0.35">
      <c r="A598" s="21">
        <v>597</v>
      </c>
      <c r="B598">
        <v>473</v>
      </c>
      <c r="C598">
        <v>27138</v>
      </c>
      <c r="D598" t="s">
        <v>582</v>
      </c>
      <c r="E598" s="22">
        <v>274608</v>
      </c>
      <c r="F598" s="22">
        <v>0</v>
      </c>
      <c r="G598" s="22">
        <v>0</v>
      </c>
      <c r="H598" s="22">
        <v>0</v>
      </c>
      <c r="I598" s="22">
        <v>0</v>
      </c>
      <c r="J598" s="22">
        <v>0</v>
      </c>
      <c r="K598" s="22">
        <v>274608</v>
      </c>
      <c r="L598" s="23">
        <v>5.1480901384960428E-5</v>
      </c>
      <c r="M598" s="22">
        <v>597.09901743104081</v>
      </c>
      <c r="N598" s="22">
        <v>0</v>
      </c>
      <c r="O598" s="22">
        <v>597</v>
      </c>
      <c r="P598" s="4"/>
    </row>
    <row r="599" spans="1:16" x14ac:dyDescent="0.35">
      <c r="A599" s="21">
        <v>598</v>
      </c>
      <c r="B599">
        <v>4904</v>
      </c>
      <c r="C599">
        <v>27154</v>
      </c>
      <c r="D599" t="s">
        <v>583</v>
      </c>
      <c r="E599" s="22">
        <v>5967092</v>
      </c>
      <c r="F599" s="22">
        <v>0</v>
      </c>
      <c r="G599" s="22">
        <v>0</v>
      </c>
      <c r="H599" s="22">
        <v>0</v>
      </c>
      <c r="I599" s="22">
        <v>0</v>
      </c>
      <c r="J599" s="22">
        <v>0</v>
      </c>
      <c r="K599" s="22">
        <v>5967092</v>
      </c>
      <c r="L599" s="23">
        <v>1.1186537712192881E-3</v>
      </c>
      <c r="M599" s="22">
        <v>12974.657585068986</v>
      </c>
      <c r="N599" s="22">
        <v>0</v>
      </c>
      <c r="O599" s="22">
        <v>12975</v>
      </c>
      <c r="P599" s="4"/>
    </row>
    <row r="600" spans="1:16" x14ac:dyDescent="0.35">
      <c r="A600" s="21">
        <v>599</v>
      </c>
      <c r="B600">
        <v>1135</v>
      </c>
      <c r="C600">
        <v>27251</v>
      </c>
      <c r="D600" t="s">
        <v>584</v>
      </c>
      <c r="E600" s="22">
        <v>93442</v>
      </c>
      <c r="F600" s="22">
        <v>0</v>
      </c>
      <c r="G600" s="22">
        <v>0</v>
      </c>
      <c r="H600" s="22">
        <v>0</v>
      </c>
      <c r="I600" s="22">
        <v>0</v>
      </c>
      <c r="J600" s="22">
        <v>0</v>
      </c>
      <c r="K600" s="22">
        <v>93442</v>
      </c>
      <c r="L600" s="23">
        <v>1.7517619250762805E-5</v>
      </c>
      <c r="M600" s="22">
        <v>203.17735239611125</v>
      </c>
      <c r="N600" s="22">
        <v>0</v>
      </c>
      <c r="O600" s="22">
        <v>203</v>
      </c>
      <c r="P600" s="4"/>
    </row>
    <row r="601" spans="1:16" x14ac:dyDescent="0.35">
      <c r="A601" s="21">
        <v>600</v>
      </c>
      <c r="B601">
        <v>785</v>
      </c>
      <c r="C601">
        <v>27626</v>
      </c>
      <c r="D601" t="s">
        <v>585</v>
      </c>
      <c r="E601" s="22">
        <v>2975968</v>
      </c>
      <c r="F601" s="22">
        <v>0</v>
      </c>
      <c r="G601" s="22">
        <v>0</v>
      </c>
      <c r="H601" s="22">
        <v>0</v>
      </c>
      <c r="I601" s="22">
        <v>0</v>
      </c>
      <c r="J601" s="22">
        <v>0</v>
      </c>
      <c r="K601" s="22">
        <v>2975968</v>
      </c>
      <c r="L601" s="23">
        <v>5.5790623409659556E-4</v>
      </c>
      <c r="M601" s="22">
        <v>6470.8514271478607</v>
      </c>
      <c r="N601" s="22">
        <v>0</v>
      </c>
      <c r="O601" s="22">
        <v>6471</v>
      </c>
      <c r="P601" s="4"/>
    </row>
    <row r="602" spans="1:16" x14ac:dyDescent="0.35">
      <c r="A602" s="21">
        <v>601</v>
      </c>
      <c r="B602">
        <v>796</v>
      </c>
      <c r="C602">
        <v>27740</v>
      </c>
      <c r="D602" t="s">
        <v>586</v>
      </c>
      <c r="E602" s="22">
        <v>9303</v>
      </c>
      <c r="F602" s="22">
        <v>19843</v>
      </c>
      <c r="G602" s="22">
        <v>0</v>
      </c>
      <c r="H602" s="22">
        <v>0</v>
      </c>
      <c r="I602" s="22">
        <v>0</v>
      </c>
      <c r="J602" s="22">
        <v>0</v>
      </c>
      <c r="K602" s="22">
        <v>-10540</v>
      </c>
      <c r="L602" s="23">
        <v>-1.9759391590830671E-6</v>
      </c>
      <c r="M602" s="22">
        <v>100</v>
      </c>
      <c r="N602" s="22">
        <v>0</v>
      </c>
      <c r="O602" s="22">
        <v>100</v>
      </c>
      <c r="P602" s="4"/>
    </row>
    <row r="603" spans="1:16" x14ac:dyDescent="0.35">
      <c r="A603" s="21">
        <v>602</v>
      </c>
      <c r="B603">
        <v>922</v>
      </c>
      <c r="C603">
        <v>27847</v>
      </c>
      <c r="D603" t="s">
        <v>587</v>
      </c>
      <c r="E603" s="22">
        <v>22786</v>
      </c>
      <c r="F603" s="22">
        <v>0</v>
      </c>
      <c r="G603" s="22">
        <v>0</v>
      </c>
      <c r="H603" s="22">
        <v>0</v>
      </c>
      <c r="I603" s="22">
        <v>0</v>
      </c>
      <c r="J603" s="22">
        <v>0</v>
      </c>
      <c r="K603" s="22">
        <v>22786</v>
      </c>
      <c r="L603" s="23">
        <v>4.271703005585082E-6</v>
      </c>
      <c r="M603" s="22">
        <v>100</v>
      </c>
      <c r="N603" s="22">
        <v>0</v>
      </c>
      <c r="O603" s="22">
        <v>100</v>
      </c>
      <c r="P603" s="4"/>
    </row>
    <row r="604" spans="1:16" x14ac:dyDescent="0.35">
      <c r="A604" s="21">
        <v>603</v>
      </c>
      <c r="B604">
        <v>212</v>
      </c>
      <c r="C604">
        <v>27855</v>
      </c>
      <c r="D604" t="s">
        <v>588</v>
      </c>
      <c r="E604" s="22">
        <v>1377726</v>
      </c>
      <c r="F604" s="22">
        <v>0</v>
      </c>
      <c r="G604" s="22">
        <v>0</v>
      </c>
      <c r="H604" s="22">
        <v>0</v>
      </c>
      <c r="I604" s="22">
        <v>0</v>
      </c>
      <c r="J604" s="22">
        <v>0</v>
      </c>
      <c r="K604" s="22">
        <v>1377726</v>
      </c>
      <c r="L604" s="23">
        <v>2.5828299372740774E-4</v>
      </c>
      <c r="M604" s="22">
        <v>2995.6841784987987</v>
      </c>
      <c r="N604" s="22">
        <v>0</v>
      </c>
      <c r="O604" s="22">
        <v>2996</v>
      </c>
      <c r="P604" s="4"/>
    </row>
    <row r="605" spans="1:16" x14ac:dyDescent="0.35">
      <c r="A605" s="21">
        <v>604</v>
      </c>
      <c r="B605"/>
      <c r="C605">
        <v>27928</v>
      </c>
      <c r="D605" t="s">
        <v>589</v>
      </c>
      <c r="E605" s="22">
        <v>249072</v>
      </c>
      <c r="F605" s="22">
        <v>0</v>
      </c>
      <c r="G605" s="22">
        <v>0</v>
      </c>
      <c r="H605" s="22">
        <v>0</v>
      </c>
      <c r="I605" s="22">
        <v>0</v>
      </c>
      <c r="J605" s="22">
        <v>0</v>
      </c>
      <c r="K605" s="22">
        <v>249072</v>
      </c>
      <c r="L605" s="23">
        <v>4.6693654481132607E-5</v>
      </c>
      <c r="M605" s="22">
        <v>541.574340403718</v>
      </c>
      <c r="N605" s="22">
        <v>0</v>
      </c>
      <c r="O605" s="22">
        <v>542</v>
      </c>
      <c r="P605" s="4"/>
    </row>
    <row r="606" spans="1:16" x14ac:dyDescent="0.35">
      <c r="A606" s="21">
        <v>605</v>
      </c>
      <c r="B606">
        <v>111</v>
      </c>
      <c r="C606">
        <v>27944</v>
      </c>
      <c r="D606" t="s">
        <v>590</v>
      </c>
      <c r="E606" s="22">
        <v>0</v>
      </c>
      <c r="F606" s="22">
        <v>0</v>
      </c>
      <c r="G606" s="22">
        <v>0</v>
      </c>
      <c r="H606" s="22">
        <v>0</v>
      </c>
      <c r="I606" s="22">
        <v>0</v>
      </c>
      <c r="J606" s="22">
        <v>0</v>
      </c>
      <c r="K606" s="22">
        <v>0</v>
      </c>
      <c r="L606" s="23">
        <v>0</v>
      </c>
      <c r="M606" s="22">
        <v>100</v>
      </c>
      <c r="N606" s="22">
        <v>0</v>
      </c>
      <c r="O606" s="22">
        <v>100</v>
      </c>
      <c r="P606" s="4"/>
    </row>
    <row r="607" spans="1:16" x14ac:dyDescent="0.35">
      <c r="A607" s="21">
        <v>606</v>
      </c>
      <c r="B607">
        <v>3548</v>
      </c>
      <c r="C607">
        <v>27998</v>
      </c>
      <c r="D607" t="s">
        <v>591</v>
      </c>
      <c r="E607" s="22">
        <v>13192183</v>
      </c>
      <c r="F607" s="22">
        <v>0</v>
      </c>
      <c r="G607" s="22">
        <v>0</v>
      </c>
      <c r="H607" s="22">
        <v>0</v>
      </c>
      <c r="I607" s="22">
        <v>0</v>
      </c>
      <c r="J607" s="22">
        <v>0</v>
      </c>
      <c r="K607" s="22">
        <v>13192183</v>
      </c>
      <c r="L607" s="23">
        <v>2.4731452546005632E-3</v>
      </c>
      <c r="M607" s="22">
        <v>28684.668717118515</v>
      </c>
      <c r="N607" s="22">
        <v>0</v>
      </c>
      <c r="O607" s="22">
        <v>28685</v>
      </c>
      <c r="P607" s="4"/>
    </row>
    <row r="608" spans="1:16" x14ac:dyDescent="0.35">
      <c r="A608" s="21">
        <v>607</v>
      </c>
      <c r="B608">
        <v>3548</v>
      </c>
      <c r="C608">
        <v>28188</v>
      </c>
      <c r="D608" t="s">
        <v>592</v>
      </c>
      <c r="E608" s="22">
        <v>1409678</v>
      </c>
      <c r="F608" s="22">
        <v>0</v>
      </c>
      <c r="G608" s="22">
        <v>0</v>
      </c>
      <c r="H608" s="22">
        <v>0</v>
      </c>
      <c r="I608" s="22">
        <v>0</v>
      </c>
      <c r="J608" s="22">
        <v>0</v>
      </c>
      <c r="K608" s="22">
        <v>1409678</v>
      </c>
      <c r="L608" s="23">
        <v>2.6427305141346299E-4</v>
      </c>
      <c r="M608" s="22">
        <v>3065.159604578726</v>
      </c>
      <c r="N608" s="22">
        <v>0</v>
      </c>
      <c r="O608" s="22">
        <v>3065</v>
      </c>
      <c r="P608" s="4"/>
    </row>
    <row r="609" spans="1:16" x14ac:dyDescent="0.35">
      <c r="A609" s="21">
        <v>608</v>
      </c>
      <c r="B609">
        <v>671</v>
      </c>
      <c r="C609">
        <v>28207</v>
      </c>
      <c r="D609" t="s">
        <v>593</v>
      </c>
      <c r="E609" s="22">
        <v>24435837</v>
      </c>
      <c r="F609" s="22">
        <v>0</v>
      </c>
      <c r="G609" s="22">
        <v>0</v>
      </c>
      <c r="H609" s="22">
        <v>0</v>
      </c>
      <c r="I609" s="22">
        <v>23155331</v>
      </c>
      <c r="J609" s="22">
        <v>783119.84898994467</v>
      </c>
      <c r="K609" s="22">
        <v>497386.15101005533</v>
      </c>
      <c r="L609" s="23">
        <v>9.3245234626790536E-5</v>
      </c>
      <c r="M609" s="22">
        <v>1081.5008377465747</v>
      </c>
      <c r="N609" s="22">
        <v>0</v>
      </c>
      <c r="O609" s="22">
        <v>1082</v>
      </c>
      <c r="P609" s="4"/>
    </row>
    <row r="610" spans="1:16" x14ac:dyDescent="0.35">
      <c r="A610" s="21">
        <v>609</v>
      </c>
      <c r="B610">
        <v>140</v>
      </c>
      <c r="C610">
        <v>28223</v>
      </c>
      <c r="D610" t="s">
        <v>594</v>
      </c>
      <c r="E610" s="22">
        <v>1314831</v>
      </c>
      <c r="F610" s="22">
        <v>13644</v>
      </c>
      <c r="G610" s="22">
        <v>0</v>
      </c>
      <c r="H610" s="22">
        <v>0</v>
      </c>
      <c r="I610" s="22">
        <v>0</v>
      </c>
      <c r="J610" s="22">
        <v>0</v>
      </c>
      <c r="K610" s="22">
        <v>1301187</v>
      </c>
      <c r="L610" s="23">
        <v>2.4393418848100748E-4</v>
      </c>
      <c r="M610" s="22">
        <v>2829.2601788514671</v>
      </c>
      <c r="N610" s="22">
        <v>0</v>
      </c>
      <c r="O610" s="22">
        <v>2829</v>
      </c>
      <c r="P610" s="4"/>
    </row>
    <row r="611" spans="1:16" x14ac:dyDescent="0.35">
      <c r="A611" s="21">
        <v>610</v>
      </c>
      <c r="B611"/>
      <c r="C611">
        <v>28240</v>
      </c>
      <c r="D611" t="s">
        <v>595</v>
      </c>
      <c r="E611" s="22">
        <v>0</v>
      </c>
      <c r="F611" s="22">
        <v>0</v>
      </c>
      <c r="G611" s="22">
        <v>0</v>
      </c>
      <c r="H611" s="22">
        <v>0</v>
      </c>
      <c r="I611" s="22">
        <v>0</v>
      </c>
      <c r="J611" s="22">
        <v>0</v>
      </c>
      <c r="K611" s="22">
        <v>0</v>
      </c>
      <c r="L611" s="23">
        <v>0</v>
      </c>
      <c r="M611" s="22">
        <v>100</v>
      </c>
      <c r="N611" s="22">
        <v>0</v>
      </c>
      <c r="O611" s="22">
        <v>100</v>
      </c>
      <c r="P611" s="4"/>
    </row>
    <row r="612" spans="1:16" x14ac:dyDescent="0.35">
      <c r="A612" s="21">
        <v>611</v>
      </c>
      <c r="B612">
        <v>4962</v>
      </c>
      <c r="C612">
        <v>28258</v>
      </c>
      <c r="D612" t="s">
        <v>596</v>
      </c>
      <c r="E612" s="22">
        <v>1072089</v>
      </c>
      <c r="F612" s="22">
        <v>0</v>
      </c>
      <c r="G612" s="22">
        <v>0</v>
      </c>
      <c r="H612" s="22">
        <v>0</v>
      </c>
      <c r="I612" s="22">
        <v>0</v>
      </c>
      <c r="J612" s="22">
        <v>0</v>
      </c>
      <c r="K612" s="22">
        <v>1072089</v>
      </c>
      <c r="L612" s="23">
        <v>2.0098506993569321E-4</v>
      </c>
      <c r="M612" s="22">
        <v>2331.1166772221754</v>
      </c>
      <c r="N612" s="22">
        <v>0</v>
      </c>
      <c r="O612" s="22">
        <v>2331</v>
      </c>
      <c r="P612" s="4"/>
    </row>
    <row r="613" spans="1:16" x14ac:dyDescent="0.35">
      <c r="A613" s="21">
        <v>612</v>
      </c>
      <c r="B613">
        <v>1275</v>
      </c>
      <c r="C613">
        <v>28290</v>
      </c>
      <c r="D613" t="s">
        <v>597</v>
      </c>
      <c r="E613" s="22">
        <v>2546257</v>
      </c>
      <c r="F613" s="22">
        <v>0</v>
      </c>
      <c r="G613" s="22">
        <v>0</v>
      </c>
      <c r="H613" s="22">
        <v>0</v>
      </c>
      <c r="I613" s="22">
        <v>0</v>
      </c>
      <c r="J613" s="22">
        <v>0</v>
      </c>
      <c r="K613" s="22">
        <v>2546257</v>
      </c>
      <c r="L613" s="23">
        <v>4.7734809443921946E-4</v>
      </c>
      <c r="M613" s="22">
        <v>5536.501313970859</v>
      </c>
      <c r="N613" s="22">
        <v>0</v>
      </c>
      <c r="O613" s="22">
        <v>5537</v>
      </c>
      <c r="P613" s="4"/>
    </row>
    <row r="614" spans="1:16" x14ac:dyDescent="0.35">
      <c r="A614" s="21">
        <v>613</v>
      </c>
      <c r="B614">
        <v>7</v>
      </c>
      <c r="C614">
        <v>28304</v>
      </c>
      <c r="D614" t="s">
        <v>598</v>
      </c>
      <c r="E614" s="22">
        <v>5632</v>
      </c>
      <c r="F614" s="22">
        <v>0</v>
      </c>
      <c r="G614" s="22">
        <v>0</v>
      </c>
      <c r="H614" s="22">
        <v>0</v>
      </c>
      <c r="I614" s="22">
        <v>0</v>
      </c>
      <c r="J614" s="22">
        <v>0</v>
      </c>
      <c r="K614" s="22">
        <v>5632</v>
      </c>
      <c r="L614" s="23">
        <v>1.0558339036011227E-6</v>
      </c>
      <c r="M614" s="22">
        <v>100</v>
      </c>
      <c r="N614" s="22">
        <v>0</v>
      </c>
      <c r="O614" s="22">
        <v>100</v>
      </c>
      <c r="P614" s="4"/>
    </row>
    <row r="615" spans="1:16" x14ac:dyDescent="0.35">
      <c r="A615" s="21">
        <v>614</v>
      </c>
      <c r="B615">
        <v>5006</v>
      </c>
      <c r="C615">
        <v>28339</v>
      </c>
      <c r="D615" t="s">
        <v>599</v>
      </c>
      <c r="E615" s="22">
        <v>0</v>
      </c>
      <c r="F615" s="22">
        <v>0</v>
      </c>
      <c r="G615" s="22">
        <v>0</v>
      </c>
      <c r="H615" s="22">
        <v>0</v>
      </c>
      <c r="I615" s="22">
        <v>0</v>
      </c>
      <c r="J615" s="22">
        <v>0</v>
      </c>
      <c r="K615" s="22">
        <v>0</v>
      </c>
      <c r="L615" s="23">
        <v>0</v>
      </c>
      <c r="M615" s="22">
        <v>100</v>
      </c>
      <c r="N615" s="22">
        <v>0</v>
      </c>
      <c r="O615" s="22">
        <v>100</v>
      </c>
      <c r="P615" s="4"/>
    </row>
    <row r="616" spans="1:16" x14ac:dyDescent="0.35">
      <c r="A616" s="21">
        <v>615</v>
      </c>
      <c r="B616">
        <v>408</v>
      </c>
      <c r="C616">
        <v>28401</v>
      </c>
      <c r="D616" t="s">
        <v>600</v>
      </c>
      <c r="E616" s="22">
        <v>999146</v>
      </c>
      <c r="F616" s="22">
        <v>0</v>
      </c>
      <c r="G616" s="22">
        <v>0</v>
      </c>
      <c r="H616" s="22">
        <v>0</v>
      </c>
      <c r="I616" s="22">
        <v>0</v>
      </c>
      <c r="J616" s="22">
        <v>0</v>
      </c>
      <c r="K616" s="22">
        <v>999146</v>
      </c>
      <c r="L616" s="23">
        <v>1.8731040863768599E-4</v>
      </c>
      <c r="M616" s="22">
        <v>2172.511707124901</v>
      </c>
      <c r="N616" s="22">
        <v>0</v>
      </c>
      <c r="O616" s="22">
        <v>2173</v>
      </c>
      <c r="P616" s="4"/>
    </row>
    <row r="617" spans="1:16" x14ac:dyDescent="0.35">
      <c r="A617" s="21">
        <v>616</v>
      </c>
      <c r="B617">
        <v>150</v>
      </c>
      <c r="C617">
        <v>28452</v>
      </c>
      <c r="D617" t="s">
        <v>601</v>
      </c>
      <c r="E617" s="22">
        <v>66033</v>
      </c>
      <c r="F617" s="22">
        <v>0</v>
      </c>
      <c r="G617" s="22">
        <v>0</v>
      </c>
      <c r="H617" s="22">
        <v>0</v>
      </c>
      <c r="I617" s="22">
        <v>0</v>
      </c>
      <c r="J617" s="22">
        <v>0</v>
      </c>
      <c r="K617" s="22">
        <v>66033</v>
      </c>
      <c r="L617" s="23">
        <v>1.2379240084604571E-5</v>
      </c>
      <c r="M617" s="22">
        <v>143.58008294741566</v>
      </c>
      <c r="N617" s="22">
        <v>0</v>
      </c>
      <c r="O617" s="22">
        <v>144</v>
      </c>
      <c r="P617" s="4"/>
    </row>
    <row r="618" spans="1:16" x14ac:dyDescent="0.35">
      <c r="A618" s="21">
        <v>617</v>
      </c>
      <c r="B618">
        <v>169</v>
      </c>
      <c r="C618">
        <v>28460</v>
      </c>
      <c r="D618" t="s">
        <v>602</v>
      </c>
      <c r="E618" s="22">
        <v>1400234</v>
      </c>
      <c r="F618" s="22">
        <v>0</v>
      </c>
      <c r="G618" s="22">
        <v>0</v>
      </c>
      <c r="H618" s="22">
        <v>0</v>
      </c>
      <c r="I618" s="22">
        <v>0</v>
      </c>
      <c r="J618" s="22">
        <v>0</v>
      </c>
      <c r="K618" s="22">
        <v>1400234</v>
      </c>
      <c r="L618" s="23">
        <v>2.625025799316432E-4</v>
      </c>
      <c r="M618" s="22">
        <v>3044.6248673510459</v>
      </c>
      <c r="N618" s="22">
        <v>0</v>
      </c>
      <c r="O618" s="22">
        <v>3045</v>
      </c>
      <c r="P618" s="4"/>
    </row>
    <row r="619" spans="1:16" x14ac:dyDescent="0.35">
      <c r="A619" s="21">
        <v>618</v>
      </c>
      <c r="B619">
        <v>280</v>
      </c>
      <c r="C619">
        <v>28479</v>
      </c>
      <c r="D619" t="s">
        <v>603</v>
      </c>
      <c r="E619" s="22">
        <v>663803</v>
      </c>
      <c r="F619" s="22">
        <v>0</v>
      </c>
      <c r="G619" s="22">
        <v>0</v>
      </c>
      <c r="H619" s="22">
        <v>0</v>
      </c>
      <c r="I619" s="22">
        <v>0</v>
      </c>
      <c r="J619" s="22">
        <v>0</v>
      </c>
      <c r="K619" s="22">
        <v>663803</v>
      </c>
      <c r="L619" s="23">
        <v>1.2444348592189917E-4</v>
      </c>
      <c r="M619" s="22">
        <v>1443.3524116842088</v>
      </c>
      <c r="N619" s="22">
        <v>0</v>
      </c>
      <c r="O619" s="22">
        <v>1443</v>
      </c>
      <c r="P619" s="4"/>
    </row>
    <row r="620" spans="1:16" x14ac:dyDescent="0.35">
      <c r="A620" s="21">
        <v>619</v>
      </c>
      <c r="B620">
        <v>244</v>
      </c>
      <c r="C620">
        <v>28665</v>
      </c>
      <c r="D620" t="s">
        <v>604</v>
      </c>
      <c r="E620" s="22">
        <v>1482159</v>
      </c>
      <c r="F620" s="22">
        <v>0</v>
      </c>
      <c r="G620" s="22">
        <v>0</v>
      </c>
      <c r="H620" s="22">
        <v>0</v>
      </c>
      <c r="I620" s="22">
        <v>0</v>
      </c>
      <c r="J620" s="22">
        <v>0</v>
      </c>
      <c r="K620" s="22">
        <v>1482159</v>
      </c>
      <c r="L620" s="23">
        <v>2.7786110133656546E-4</v>
      </c>
      <c r="M620" s="22">
        <v>3222.7600163745196</v>
      </c>
      <c r="N620" s="22">
        <v>0</v>
      </c>
      <c r="O620" s="22">
        <v>3223</v>
      </c>
      <c r="P620" s="4"/>
    </row>
    <row r="621" spans="1:16" x14ac:dyDescent="0.35">
      <c r="A621" s="21">
        <v>620</v>
      </c>
      <c r="B621">
        <v>4850</v>
      </c>
      <c r="C621">
        <v>28860</v>
      </c>
      <c r="D621" t="s">
        <v>605</v>
      </c>
      <c r="E621" s="22">
        <v>266661</v>
      </c>
      <c r="F621" s="22">
        <v>0</v>
      </c>
      <c r="G621" s="22">
        <v>0</v>
      </c>
      <c r="H621" s="22">
        <v>0</v>
      </c>
      <c r="I621" s="22">
        <v>0</v>
      </c>
      <c r="J621" s="22">
        <v>0</v>
      </c>
      <c r="K621" s="22">
        <v>266661</v>
      </c>
      <c r="L621" s="23">
        <v>4.9991073254293144E-5</v>
      </c>
      <c r="M621" s="22">
        <v>579.81931002439399</v>
      </c>
      <c r="N621" s="22">
        <v>0</v>
      </c>
      <c r="O621" s="22">
        <v>580</v>
      </c>
      <c r="P621" s="4"/>
    </row>
    <row r="622" spans="1:16" x14ac:dyDescent="0.35">
      <c r="A622" s="21">
        <v>621</v>
      </c>
      <c r="B622">
        <v>225</v>
      </c>
      <c r="C622">
        <v>28886</v>
      </c>
      <c r="D622" t="s">
        <v>606</v>
      </c>
      <c r="E622" s="22">
        <v>457120</v>
      </c>
      <c r="F622" s="22">
        <v>0</v>
      </c>
      <c r="G622" s="22">
        <v>0</v>
      </c>
      <c r="H622" s="22">
        <v>0</v>
      </c>
      <c r="I622" s="22">
        <v>0</v>
      </c>
      <c r="J622" s="22">
        <v>0</v>
      </c>
      <c r="K622" s="22">
        <v>457120</v>
      </c>
      <c r="L622" s="23">
        <v>8.569651882353432E-5</v>
      </c>
      <c r="M622" s="22">
        <v>993.94738262569706</v>
      </c>
      <c r="N622" s="22">
        <v>0</v>
      </c>
      <c r="O622" s="22">
        <v>994</v>
      </c>
      <c r="P622" s="4"/>
    </row>
    <row r="623" spans="1:16" x14ac:dyDescent="0.35">
      <c r="A623" s="21">
        <v>622</v>
      </c>
      <c r="B623">
        <v>785</v>
      </c>
      <c r="C623">
        <v>28932</v>
      </c>
      <c r="D623" t="s">
        <v>607</v>
      </c>
      <c r="E623" s="22">
        <v>3193024</v>
      </c>
      <c r="F623" s="22">
        <v>0</v>
      </c>
      <c r="G623" s="22">
        <v>0</v>
      </c>
      <c r="H623" s="22">
        <v>0</v>
      </c>
      <c r="I623" s="22">
        <v>0</v>
      </c>
      <c r="J623" s="22">
        <v>0</v>
      </c>
      <c r="K623" s="22">
        <v>3193024</v>
      </c>
      <c r="L623" s="23">
        <v>5.9859783277913198E-4</v>
      </c>
      <c r="M623" s="22">
        <v>6942.8111818801044</v>
      </c>
      <c r="N623" s="22">
        <v>0</v>
      </c>
      <c r="O623" s="22">
        <v>6943</v>
      </c>
      <c r="P623" s="4"/>
    </row>
    <row r="624" spans="1:16" x14ac:dyDescent="0.35">
      <c r="A624" s="21">
        <v>623</v>
      </c>
      <c r="B624">
        <v>377</v>
      </c>
      <c r="C624">
        <v>29017</v>
      </c>
      <c r="D624" t="s">
        <v>608</v>
      </c>
      <c r="E624" s="22">
        <v>0</v>
      </c>
      <c r="F624" s="22">
        <v>0</v>
      </c>
      <c r="G624" s="22">
        <v>0</v>
      </c>
      <c r="H624" s="22">
        <v>0</v>
      </c>
      <c r="I624" s="22">
        <v>0</v>
      </c>
      <c r="J624" s="22">
        <v>0</v>
      </c>
      <c r="K624" s="22">
        <v>0</v>
      </c>
      <c r="L624" s="23">
        <v>0</v>
      </c>
      <c r="M624" s="22">
        <v>100</v>
      </c>
      <c r="N624" s="22">
        <v>0</v>
      </c>
      <c r="O624" s="22">
        <v>100</v>
      </c>
      <c r="P624" s="4"/>
    </row>
    <row r="625" spans="1:16" x14ac:dyDescent="0.35">
      <c r="A625" s="21">
        <v>624</v>
      </c>
      <c r="B625">
        <v>473</v>
      </c>
      <c r="C625">
        <v>29068</v>
      </c>
      <c r="D625" t="s">
        <v>609</v>
      </c>
      <c r="E625" s="22">
        <v>1053982</v>
      </c>
      <c r="F625" s="22">
        <v>0</v>
      </c>
      <c r="G625" s="22">
        <v>0</v>
      </c>
      <c r="H625" s="22">
        <v>0</v>
      </c>
      <c r="I625" s="22">
        <v>0</v>
      </c>
      <c r="J625" s="22">
        <v>0</v>
      </c>
      <c r="K625" s="22">
        <v>1053982</v>
      </c>
      <c r="L625" s="23">
        <v>1.9759054143915459E-4</v>
      </c>
      <c r="M625" s="22">
        <v>2291.7453846574149</v>
      </c>
      <c r="N625" s="22">
        <v>0</v>
      </c>
      <c r="O625" s="22">
        <v>2292</v>
      </c>
      <c r="P625" s="4"/>
    </row>
    <row r="626" spans="1:16" x14ac:dyDescent="0.35">
      <c r="A626" s="21">
        <v>625</v>
      </c>
      <c r="B626">
        <v>572</v>
      </c>
      <c r="C626">
        <v>29157</v>
      </c>
      <c r="D626" t="s">
        <v>610</v>
      </c>
      <c r="E626" s="22">
        <v>153935</v>
      </c>
      <c r="F626" s="22">
        <v>0</v>
      </c>
      <c r="G626" s="22">
        <v>0</v>
      </c>
      <c r="H626" s="22">
        <v>0</v>
      </c>
      <c r="I626" s="22">
        <v>0</v>
      </c>
      <c r="J626" s="22">
        <v>0</v>
      </c>
      <c r="K626" s="22">
        <v>153935</v>
      </c>
      <c r="L626" s="23">
        <v>2.8858272718543827E-5</v>
      </c>
      <c r="M626" s="22">
        <v>334.71143320022458</v>
      </c>
      <c r="N626" s="22">
        <v>0</v>
      </c>
      <c r="O626" s="22">
        <v>335</v>
      </c>
      <c r="P626" s="4"/>
    </row>
    <row r="627" spans="1:16" x14ac:dyDescent="0.35">
      <c r="A627" s="21">
        <v>626</v>
      </c>
      <c r="B627">
        <v>91</v>
      </c>
      <c r="C627">
        <v>29424</v>
      </c>
      <c r="D627" t="s">
        <v>611</v>
      </c>
      <c r="E627" s="22">
        <v>3423099</v>
      </c>
      <c r="F627" s="22">
        <v>1344</v>
      </c>
      <c r="G627" s="22">
        <v>0</v>
      </c>
      <c r="H627" s="22">
        <v>0</v>
      </c>
      <c r="I627" s="22">
        <v>0</v>
      </c>
      <c r="J627" s="22">
        <v>0</v>
      </c>
      <c r="K627" s="22">
        <v>3421755</v>
      </c>
      <c r="L627" s="23">
        <v>6.4147814964784448E-4</v>
      </c>
      <c r="M627" s="22">
        <v>7440.1566902266186</v>
      </c>
      <c r="N627" s="22">
        <v>0</v>
      </c>
      <c r="O627" s="22">
        <v>7440</v>
      </c>
      <c r="P627" s="4"/>
    </row>
    <row r="628" spans="1:16" x14ac:dyDescent="0.35">
      <c r="A628" s="21">
        <v>627</v>
      </c>
      <c r="B628">
        <v>91</v>
      </c>
      <c r="C628">
        <v>29459</v>
      </c>
      <c r="D628" t="s">
        <v>612</v>
      </c>
      <c r="E628" s="22">
        <v>11175457</v>
      </c>
      <c r="F628" s="22">
        <v>23598</v>
      </c>
      <c r="G628" s="22">
        <v>0</v>
      </c>
      <c r="H628" s="22">
        <v>0</v>
      </c>
      <c r="I628" s="22">
        <v>0</v>
      </c>
      <c r="J628" s="22">
        <v>0</v>
      </c>
      <c r="K628" s="22">
        <v>11151859</v>
      </c>
      <c r="L628" s="23">
        <v>2.0906446769139407E-3</v>
      </c>
      <c r="M628" s="22">
        <v>24248.252241120106</v>
      </c>
      <c r="N628" s="22">
        <v>0</v>
      </c>
      <c r="O628" s="22">
        <v>24248</v>
      </c>
      <c r="P628" s="4"/>
    </row>
    <row r="629" spans="1:16" x14ac:dyDescent="0.35">
      <c r="A629" s="21">
        <v>628</v>
      </c>
      <c r="B629">
        <v>5033</v>
      </c>
      <c r="C629">
        <v>29530</v>
      </c>
      <c r="D629" t="s">
        <v>1228</v>
      </c>
      <c r="E629" s="22">
        <v>0</v>
      </c>
      <c r="F629" s="22">
        <v>0</v>
      </c>
      <c r="G629" s="22">
        <v>0</v>
      </c>
      <c r="H629" s="22">
        <v>0</v>
      </c>
      <c r="I629" s="22">
        <v>0</v>
      </c>
      <c r="J629" s="22">
        <v>0</v>
      </c>
      <c r="K629" s="22">
        <v>0</v>
      </c>
      <c r="L629" s="23">
        <v>0</v>
      </c>
      <c r="M629" s="22">
        <v>100</v>
      </c>
      <c r="N629" s="22">
        <v>0</v>
      </c>
      <c r="O629" s="22">
        <v>100</v>
      </c>
      <c r="P629" s="4"/>
    </row>
    <row r="630" spans="1:16" x14ac:dyDescent="0.35">
      <c r="A630" s="21">
        <v>629</v>
      </c>
      <c r="B630">
        <v>98</v>
      </c>
      <c r="C630">
        <v>29580</v>
      </c>
      <c r="D630" t="s">
        <v>613</v>
      </c>
      <c r="E630" s="22">
        <v>295455</v>
      </c>
      <c r="F630" s="22">
        <v>0</v>
      </c>
      <c r="G630" s="22">
        <v>0</v>
      </c>
      <c r="H630" s="22">
        <v>0</v>
      </c>
      <c r="I630" s="22">
        <v>0</v>
      </c>
      <c r="J630" s="22">
        <v>0</v>
      </c>
      <c r="K630" s="22">
        <v>295455</v>
      </c>
      <c r="L630" s="23">
        <v>5.5389099074657266E-5</v>
      </c>
      <c r="M630" s="22">
        <v>642.42808000891512</v>
      </c>
      <c r="N630" s="22">
        <v>0</v>
      </c>
      <c r="O630" s="22">
        <v>642</v>
      </c>
      <c r="P630" s="4"/>
    </row>
    <row r="631" spans="1:16" x14ac:dyDescent="0.35">
      <c r="A631" s="21">
        <v>630</v>
      </c>
      <c r="B631">
        <v>3098</v>
      </c>
      <c r="C631">
        <v>29599</v>
      </c>
      <c r="D631" t="s">
        <v>614</v>
      </c>
      <c r="E631" s="22">
        <v>2971358</v>
      </c>
      <c r="F631" s="22">
        <v>0</v>
      </c>
      <c r="G631" s="22">
        <v>0</v>
      </c>
      <c r="H631" s="22">
        <v>0</v>
      </c>
      <c r="I631" s="22">
        <v>0</v>
      </c>
      <c r="J631" s="22">
        <v>0</v>
      </c>
      <c r="K631" s="22">
        <v>2971358</v>
      </c>
      <c r="L631" s="23">
        <v>5.5704199505263229E-4</v>
      </c>
      <c r="M631" s="22">
        <v>6460.8275878192289</v>
      </c>
      <c r="N631" s="22">
        <v>0</v>
      </c>
      <c r="O631" s="22">
        <v>6461</v>
      </c>
      <c r="P631" s="4"/>
    </row>
    <row r="632" spans="1:16" x14ac:dyDescent="0.35">
      <c r="A632" s="21">
        <v>631</v>
      </c>
      <c r="B632">
        <v>8</v>
      </c>
      <c r="C632">
        <v>29688</v>
      </c>
      <c r="D632" t="s">
        <v>304</v>
      </c>
      <c r="E632" s="22">
        <v>74242069</v>
      </c>
      <c r="F632" s="22">
        <v>0</v>
      </c>
      <c r="G632" s="22">
        <v>0</v>
      </c>
      <c r="H632" s="22">
        <v>0</v>
      </c>
      <c r="I632" s="22">
        <v>0</v>
      </c>
      <c r="J632" s="22">
        <v>0</v>
      </c>
      <c r="K632" s="22">
        <v>74242069</v>
      </c>
      <c r="L632" s="23">
        <v>1.3918198423951334E-2</v>
      </c>
      <c r="M632" s="22">
        <v>161429.62496339343</v>
      </c>
      <c r="N632" s="22">
        <v>0</v>
      </c>
      <c r="O632" s="22">
        <v>161430</v>
      </c>
      <c r="P632" s="4"/>
    </row>
    <row r="633" spans="1:16" x14ac:dyDescent="0.35">
      <c r="A633" s="21">
        <v>632</v>
      </c>
      <c r="B633">
        <v>181</v>
      </c>
      <c r="C633">
        <v>29700</v>
      </c>
      <c r="D633" t="s">
        <v>616</v>
      </c>
      <c r="E633" s="22">
        <v>2451165</v>
      </c>
      <c r="F633" s="22">
        <v>0</v>
      </c>
      <c r="G633" s="22">
        <v>0</v>
      </c>
      <c r="H633" s="22">
        <v>0</v>
      </c>
      <c r="I633" s="22">
        <v>0</v>
      </c>
      <c r="J633" s="22">
        <v>0</v>
      </c>
      <c r="K633" s="22">
        <v>2451165</v>
      </c>
      <c r="L633" s="23">
        <v>4.5952114884951101E-4</v>
      </c>
      <c r="M633" s="22">
        <v>5329.7362533551723</v>
      </c>
      <c r="N633" s="22">
        <v>0</v>
      </c>
      <c r="O633" s="22">
        <v>5330</v>
      </c>
      <c r="P633" s="4"/>
    </row>
    <row r="634" spans="1:16" x14ac:dyDescent="0.35">
      <c r="A634" s="21">
        <v>633</v>
      </c>
      <c r="B634">
        <v>8</v>
      </c>
      <c r="C634">
        <v>29742</v>
      </c>
      <c r="D634" t="s">
        <v>859</v>
      </c>
      <c r="E634" s="22">
        <v>14685850</v>
      </c>
      <c r="F634" s="22">
        <v>0</v>
      </c>
      <c r="G634" s="22">
        <v>0</v>
      </c>
      <c r="H634" s="22">
        <v>0</v>
      </c>
      <c r="I634" s="22">
        <v>0</v>
      </c>
      <c r="J634" s="22">
        <v>0</v>
      </c>
      <c r="K634" s="22">
        <v>14685850</v>
      </c>
      <c r="L634" s="23">
        <v>2.7531637665483928E-3</v>
      </c>
      <c r="M634" s="22">
        <v>31932.451367548107</v>
      </c>
      <c r="N634" s="22">
        <v>0</v>
      </c>
      <c r="O634" s="22">
        <v>31932</v>
      </c>
      <c r="P634" s="4"/>
    </row>
    <row r="635" spans="1:16" x14ac:dyDescent="0.35">
      <c r="A635" s="21">
        <v>634</v>
      </c>
      <c r="B635">
        <v>105</v>
      </c>
      <c r="C635">
        <v>29858</v>
      </c>
      <c r="D635" t="s">
        <v>618</v>
      </c>
      <c r="E635" s="22">
        <v>5815962</v>
      </c>
      <c r="F635" s="22">
        <v>0</v>
      </c>
      <c r="G635" s="22">
        <v>0</v>
      </c>
      <c r="H635" s="22">
        <v>0</v>
      </c>
      <c r="I635" s="22">
        <v>0</v>
      </c>
      <c r="J635" s="22">
        <v>0</v>
      </c>
      <c r="K635" s="22">
        <v>5815962</v>
      </c>
      <c r="L635" s="23">
        <v>1.090321353276952E-3</v>
      </c>
      <c r="M635" s="22">
        <v>12646.045255842042</v>
      </c>
      <c r="N635" s="22">
        <v>0</v>
      </c>
      <c r="O635" s="22">
        <v>12646</v>
      </c>
      <c r="P635" s="4"/>
    </row>
    <row r="636" spans="1:16" x14ac:dyDescent="0.35">
      <c r="A636" s="21">
        <v>635</v>
      </c>
      <c r="B636">
        <v>181</v>
      </c>
      <c r="C636">
        <v>29874</v>
      </c>
      <c r="D636" t="s">
        <v>619</v>
      </c>
      <c r="E636" s="22">
        <v>3727418</v>
      </c>
      <c r="F636" s="22">
        <v>0</v>
      </c>
      <c r="G636" s="22">
        <v>0</v>
      </c>
      <c r="H636" s="22">
        <v>0</v>
      </c>
      <c r="I636" s="22">
        <v>0</v>
      </c>
      <c r="J636" s="22">
        <v>0</v>
      </c>
      <c r="K636" s="22">
        <v>3727418</v>
      </c>
      <c r="L636" s="23">
        <v>6.9878094767277877E-4</v>
      </c>
      <c r="M636" s="22">
        <v>8104.7807250873084</v>
      </c>
      <c r="N636" s="22">
        <v>0</v>
      </c>
      <c r="O636" s="22">
        <v>8105</v>
      </c>
      <c r="P636" s="4"/>
    </row>
    <row r="637" spans="1:16" x14ac:dyDescent="0.35">
      <c r="A637" s="21">
        <v>636</v>
      </c>
      <c r="B637">
        <v>361</v>
      </c>
      <c r="C637">
        <v>29890</v>
      </c>
      <c r="D637" t="s">
        <v>620</v>
      </c>
      <c r="E637" s="22">
        <v>0</v>
      </c>
      <c r="F637" s="22">
        <v>0</v>
      </c>
      <c r="G637" s="22">
        <v>0</v>
      </c>
      <c r="H637" s="22">
        <v>0</v>
      </c>
      <c r="I637" s="22">
        <v>0</v>
      </c>
      <c r="J637" s="22">
        <v>0</v>
      </c>
      <c r="K637" s="22">
        <v>0</v>
      </c>
      <c r="L637" s="23">
        <v>0</v>
      </c>
      <c r="M637" s="22">
        <v>100</v>
      </c>
      <c r="N637" s="22">
        <v>0</v>
      </c>
      <c r="O637" s="22">
        <v>100</v>
      </c>
      <c r="P637" s="4"/>
    </row>
    <row r="638" spans="1:16" x14ac:dyDescent="0.35">
      <c r="A638" s="21">
        <v>637</v>
      </c>
      <c r="B638">
        <v>473</v>
      </c>
      <c r="C638">
        <v>29939</v>
      </c>
      <c r="D638" t="s">
        <v>621</v>
      </c>
      <c r="E638" s="22">
        <v>7459297</v>
      </c>
      <c r="F638" s="22">
        <v>0</v>
      </c>
      <c r="G638" s="22">
        <v>0</v>
      </c>
      <c r="H638" s="22">
        <v>0</v>
      </c>
      <c r="I638" s="22">
        <v>0</v>
      </c>
      <c r="J638" s="22">
        <v>0</v>
      </c>
      <c r="K638" s="22">
        <v>7459297</v>
      </c>
      <c r="L638" s="23">
        <v>1.3983982012837615E-3</v>
      </c>
      <c r="M638" s="22">
        <v>16219.261308579178</v>
      </c>
      <c r="N638" s="22">
        <v>0</v>
      </c>
      <c r="O638" s="22">
        <v>16219</v>
      </c>
      <c r="P638" s="4"/>
    </row>
    <row r="639" spans="1:16" x14ac:dyDescent="0.35">
      <c r="A639" s="21">
        <v>638</v>
      </c>
      <c r="B639">
        <v>8</v>
      </c>
      <c r="C639">
        <v>29980</v>
      </c>
      <c r="D639" t="s">
        <v>329</v>
      </c>
      <c r="E639" s="22">
        <v>969222</v>
      </c>
      <c r="F639" s="22">
        <v>0</v>
      </c>
      <c r="G639" s="22">
        <v>0</v>
      </c>
      <c r="H639" s="22">
        <v>0</v>
      </c>
      <c r="I639" s="22">
        <v>0</v>
      </c>
      <c r="J639" s="22">
        <v>0</v>
      </c>
      <c r="K639" s="22">
        <v>969222</v>
      </c>
      <c r="L639" s="23">
        <v>1.8170054114277122E-4</v>
      </c>
      <c r="M639" s="22">
        <v>2107.4459006021248</v>
      </c>
      <c r="N639" s="22">
        <v>0</v>
      </c>
      <c r="O639" s="22">
        <v>2107</v>
      </c>
      <c r="P639" s="4"/>
    </row>
    <row r="640" spans="1:16" x14ac:dyDescent="0.35">
      <c r="A640" s="21">
        <v>639</v>
      </c>
      <c r="B640">
        <v>91</v>
      </c>
      <c r="C640">
        <v>30104</v>
      </c>
      <c r="D640" t="s">
        <v>623</v>
      </c>
      <c r="E640" s="22">
        <v>7391643</v>
      </c>
      <c r="F640" s="22">
        <v>11946</v>
      </c>
      <c r="G640" s="22">
        <v>0</v>
      </c>
      <c r="H640" s="22">
        <v>0</v>
      </c>
      <c r="I640" s="22">
        <v>0</v>
      </c>
      <c r="J640" s="22">
        <v>0</v>
      </c>
      <c r="K640" s="22">
        <v>7379697</v>
      </c>
      <c r="L640" s="23">
        <v>1.3834755488109898E-3</v>
      </c>
      <c r="M640" s="22">
        <v>16046.181566592377</v>
      </c>
      <c r="N640" s="22">
        <v>0</v>
      </c>
      <c r="O640" s="22">
        <v>16046</v>
      </c>
      <c r="P640" s="4"/>
    </row>
    <row r="641" spans="1:16" x14ac:dyDescent="0.35">
      <c r="A641" s="21">
        <v>640</v>
      </c>
      <c r="B641">
        <v>194</v>
      </c>
      <c r="C641">
        <v>30180</v>
      </c>
      <c r="D641" t="s">
        <v>624</v>
      </c>
      <c r="E641" s="22">
        <v>0</v>
      </c>
      <c r="F641" s="22">
        <v>0</v>
      </c>
      <c r="G641" s="22">
        <v>0</v>
      </c>
      <c r="H641" s="22">
        <v>0</v>
      </c>
      <c r="I641" s="22">
        <v>0</v>
      </c>
      <c r="J641" s="22">
        <v>0</v>
      </c>
      <c r="K641" s="22">
        <v>0</v>
      </c>
      <c r="L641" s="23">
        <v>0</v>
      </c>
      <c r="M641" s="22">
        <v>100</v>
      </c>
      <c r="N641" s="22">
        <v>0</v>
      </c>
      <c r="O641" s="22">
        <v>100</v>
      </c>
      <c r="P641" s="4"/>
    </row>
    <row r="642" spans="1:16" x14ac:dyDescent="0.35">
      <c r="A642" s="21">
        <v>641</v>
      </c>
      <c r="B642">
        <v>8</v>
      </c>
      <c r="C642">
        <v>30210</v>
      </c>
      <c r="D642" t="s">
        <v>642</v>
      </c>
      <c r="E642" s="22">
        <v>0</v>
      </c>
      <c r="F642" s="22">
        <v>0</v>
      </c>
      <c r="G642" s="22">
        <v>0</v>
      </c>
      <c r="H642" s="22">
        <v>0</v>
      </c>
      <c r="I642" s="22">
        <v>0</v>
      </c>
      <c r="J642" s="22">
        <v>0</v>
      </c>
      <c r="K642" s="22">
        <v>0</v>
      </c>
      <c r="L642" s="23">
        <v>0</v>
      </c>
      <c r="M642" s="22">
        <v>100</v>
      </c>
      <c r="N642" s="22">
        <v>0</v>
      </c>
      <c r="O642" s="22">
        <v>100</v>
      </c>
      <c r="P642" s="4"/>
    </row>
    <row r="643" spans="1:16" x14ac:dyDescent="0.35">
      <c r="A643" s="21">
        <v>642</v>
      </c>
      <c r="B643">
        <v>4908</v>
      </c>
      <c r="C643">
        <v>30279</v>
      </c>
      <c r="D643" t="s">
        <v>626</v>
      </c>
      <c r="E643" s="22">
        <v>0</v>
      </c>
      <c r="F643" s="22">
        <v>0</v>
      </c>
      <c r="G643" s="22">
        <v>0</v>
      </c>
      <c r="H643" s="22">
        <v>0</v>
      </c>
      <c r="I643" s="22">
        <v>0</v>
      </c>
      <c r="J643" s="22">
        <v>0</v>
      </c>
      <c r="K643" s="22">
        <v>0</v>
      </c>
      <c r="L643" s="23">
        <v>0</v>
      </c>
      <c r="M643" s="22">
        <v>100</v>
      </c>
      <c r="N643" s="22">
        <v>0</v>
      </c>
      <c r="O643" s="22">
        <v>100</v>
      </c>
      <c r="P643" s="4"/>
    </row>
    <row r="644" spans="1:16" x14ac:dyDescent="0.35">
      <c r="A644" s="21">
        <v>643</v>
      </c>
      <c r="B644"/>
      <c r="C644">
        <v>30325</v>
      </c>
      <c r="D644" t="s">
        <v>627</v>
      </c>
      <c r="E644" s="22">
        <v>0</v>
      </c>
      <c r="F644" s="22">
        <v>0</v>
      </c>
      <c r="G644" s="22">
        <v>0</v>
      </c>
      <c r="H644" s="22">
        <v>0</v>
      </c>
      <c r="I644" s="22">
        <v>0</v>
      </c>
      <c r="J644" s="22">
        <v>0</v>
      </c>
      <c r="K644" s="22">
        <v>0</v>
      </c>
      <c r="L644" s="23">
        <v>0</v>
      </c>
      <c r="M644" s="22">
        <v>100</v>
      </c>
      <c r="N644" s="22">
        <v>0</v>
      </c>
      <c r="O644" s="22">
        <v>100</v>
      </c>
      <c r="P644" s="4"/>
    </row>
    <row r="645" spans="1:16" x14ac:dyDescent="0.35">
      <c r="A645" s="21">
        <v>644</v>
      </c>
      <c r="B645">
        <v>1279</v>
      </c>
      <c r="C645">
        <v>30830</v>
      </c>
      <c r="D645" t="s">
        <v>628</v>
      </c>
      <c r="E645" s="22">
        <v>326294</v>
      </c>
      <c r="F645" s="22">
        <v>0</v>
      </c>
      <c r="G645" s="22">
        <v>0</v>
      </c>
      <c r="H645" s="22">
        <v>0</v>
      </c>
      <c r="I645" s="22">
        <v>0</v>
      </c>
      <c r="J645" s="22">
        <v>0</v>
      </c>
      <c r="K645" s="22">
        <v>326294</v>
      </c>
      <c r="L645" s="23">
        <v>6.1170502084805534E-5</v>
      </c>
      <c r="M645" s="22">
        <v>709.48343381709219</v>
      </c>
      <c r="N645" s="22">
        <v>0</v>
      </c>
      <c r="O645" s="22">
        <v>709</v>
      </c>
      <c r="P645" s="4"/>
    </row>
    <row r="646" spans="1:16" x14ac:dyDescent="0.35">
      <c r="A646" s="21">
        <v>645</v>
      </c>
      <c r="B646">
        <v>766</v>
      </c>
      <c r="C646">
        <v>30872</v>
      </c>
      <c r="D646" t="s">
        <v>629</v>
      </c>
      <c r="E646" s="22">
        <v>0</v>
      </c>
      <c r="F646" s="22">
        <v>0</v>
      </c>
      <c r="G646" s="22">
        <v>0</v>
      </c>
      <c r="H646" s="22">
        <v>0</v>
      </c>
      <c r="I646" s="22">
        <v>0</v>
      </c>
      <c r="J646" s="22">
        <v>0</v>
      </c>
      <c r="K646" s="22">
        <v>0</v>
      </c>
      <c r="L646" s="23">
        <v>0</v>
      </c>
      <c r="M646" s="22">
        <v>100</v>
      </c>
      <c r="N646" s="22">
        <v>0</v>
      </c>
      <c r="O646" s="22">
        <v>100</v>
      </c>
      <c r="P646" s="4"/>
    </row>
    <row r="647" spans="1:16" x14ac:dyDescent="0.35">
      <c r="A647" s="21">
        <v>646</v>
      </c>
      <c r="B647">
        <v>111</v>
      </c>
      <c r="C647">
        <v>30945</v>
      </c>
      <c r="D647" t="s">
        <v>630</v>
      </c>
      <c r="E647" s="22">
        <v>0</v>
      </c>
      <c r="F647" s="22">
        <v>0</v>
      </c>
      <c r="G647" s="22">
        <v>0</v>
      </c>
      <c r="H647" s="22">
        <v>0</v>
      </c>
      <c r="I647" s="22">
        <v>0</v>
      </c>
      <c r="J647" s="22">
        <v>0</v>
      </c>
      <c r="K647" s="22">
        <v>0</v>
      </c>
      <c r="L647" s="23">
        <v>0</v>
      </c>
      <c r="M647" s="22">
        <v>100</v>
      </c>
      <c r="N647" s="22">
        <v>0</v>
      </c>
      <c r="O647" s="22">
        <v>100</v>
      </c>
      <c r="P647" s="4"/>
    </row>
    <row r="648" spans="1:16" x14ac:dyDescent="0.35">
      <c r="A648" s="21">
        <v>647</v>
      </c>
      <c r="B648">
        <v>98</v>
      </c>
      <c r="C648">
        <v>31003</v>
      </c>
      <c r="D648" t="s">
        <v>631</v>
      </c>
      <c r="E648" s="22">
        <v>8087964</v>
      </c>
      <c r="F648" s="22">
        <v>0</v>
      </c>
      <c r="G648" s="22">
        <v>0</v>
      </c>
      <c r="H648" s="22">
        <v>0</v>
      </c>
      <c r="I648" s="22">
        <v>0</v>
      </c>
      <c r="J648" s="22">
        <v>0</v>
      </c>
      <c r="K648" s="22">
        <v>8087964</v>
      </c>
      <c r="L648" s="23">
        <v>1.5162547234206945E-3</v>
      </c>
      <c r="M648" s="22">
        <v>17586.215104503986</v>
      </c>
      <c r="N648" s="22">
        <v>0</v>
      </c>
      <c r="O648" s="22">
        <v>17586</v>
      </c>
      <c r="P648" s="4"/>
    </row>
    <row r="649" spans="1:16" x14ac:dyDescent="0.35">
      <c r="A649" s="21">
        <v>648</v>
      </c>
      <c r="B649">
        <v>574</v>
      </c>
      <c r="C649">
        <v>31089</v>
      </c>
      <c r="D649" t="s">
        <v>632</v>
      </c>
      <c r="E649" s="22">
        <v>353256</v>
      </c>
      <c r="F649" s="22">
        <v>0</v>
      </c>
      <c r="G649" s="22">
        <v>0</v>
      </c>
      <c r="H649" s="22">
        <v>0</v>
      </c>
      <c r="I649" s="22">
        <v>0</v>
      </c>
      <c r="J649" s="22">
        <v>0</v>
      </c>
      <c r="K649" s="22">
        <v>353256</v>
      </c>
      <c r="L649" s="23">
        <v>6.6225081933685772E-5</v>
      </c>
      <c r="M649" s="22">
        <v>768.10876049357557</v>
      </c>
      <c r="N649" s="22">
        <v>0</v>
      </c>
      <c r="O649" s="22">
        <v>768</v>
      </c>
      <c r="P649" s="4"/>
    </row>
    <row r="650" spans="1:16" x14ac:dyDescent="0.35">
      <c r="A650" s="21">
        <v>649</v>
      </c>
      <c r="B650">
        <v>3527</v>
      </c>
      <c r="C650">
        <v>31119</v>
      </c>
      <c r="D650" t="s">
        <v>633</v>
      </c>
      <c r="E650" s="22">
        <v>19782</v>
      </c>
      <c r="F650" s="22">
        <v>0</v>
      </c>
      <c r="G650" s="22">
        <v>0</v>
      </c>
      <c r="H650" s="22">
        <v>0</v>
      </c>
      <c r="I650" s="22">
        <v>0</v>
      </c>
      <c r="J650" s="22">
        <v>0</v>
      </c>
      <c r="K650" s="22">
        <v>19782</v>
      </c>
      <c r="L650" s="23">
        <v>3.708541598195563E-6</v>
      </c>
      <c r="M650" s="22">
        <v>100</v>
      </c>
      <c r="N650" s="22">
        <v>0</v>
      </c>
      <c r="O650" s="22">
        <v>100</v>
      </c>
      <c r="P650" s="4"/>
    </row>
    <row r="651" spans="1:16" x14ac:dyDescent="0.35">
      <c r="A651" s="21">
        <v>650</v>
      </c>
      <c r="B651">
        <v>84</v>
      </c>
      <c r="C651">
        <v>31135</v>
      </c>
      <c r="D651" t="s">
        <v>634</v>
      </c>
      <c r="E651" s="22">
        <v>1130419</v>
      </c>
      <c r="F651" s="22">
        <v>0</v>
      </c>
      <c r="G651" s="22">
        <v>0</v>
      </c>
      <c r="H651" s="22">
        <v>0</v>
      </c>
      <c r="I651" s="22">
        <v>0</v>
      </c>
      <c r="J651" s="22">
        <v>0</v>
      </c>
      <c r="K651" s="22">
        <v>1130419</v>
      </c>
      <c r="L651" s="23">
        <v>2.1192022469369276E-4</v>
      </c>
      <c r="M651" s="22">
        <v>2457.9475987057181</v>
      </c>
      <c r="N651" s="22">
        <v>0</v>
      </c>
      <c r="O651" s="22">
        <v>2458</v>
      </c>
      <c r="P651" s="4"/>
    </row>
    <row r="652" spans="1:16" x14ac:dyDescent="0.35">
      <c r="A652" s="21">
        <v>651</v>
      </c>
      <c r="B652">
        <v>3548</v>
      </c>
      <c r="C652">
        <v>31194</v>
      </c>
      <c r="D652" t="s">
        <v>635</v>
      </c>
      <c r="E652" s="22">
        <v>12915318</v>
      </c>
      <c r="F652" s="22">
        <v>0</v>
      </c>
      <c r="G652" s="22">
        <v>0</v>
      </c>
      <c r="H652" s="22">
        <v>0</v>
      </c>
      <c r="I652" s="22">
        <v>0</v>
      </c>
      <c r="J652" s="22">
        <v>0</v>
      </c>
      <c r="K652" s="22">
        <v>12915318</v>
      </c>
      <c r="L652" s="23">
        <v>2.4212412322780264E-3</v>
      </c>
      <c r="M652" s="22">
        <v>28082.662149716816</v>
      </c>
      <c r="N652" s="22">
        <v>0</v>
      </c>
      <c r="O652" s="22">
        <v>28083</v>
      </c>
      <c r="P652" s="4"/>
    </row>
    <row r="653" spans="1:16" x14ac:dyDescent="0.35">
      <c r="A653" s="21">
        <v>652</v>
      </c>
      <c r="B653"/>
      <c r="C653">
        <v>31232</v>
      </c>
      <c r="D653" t="s">
        <v>636</v>
      </c>
      <c r="E653" s="22">
        <v>206219</v>
      </c>
      <c r="F653" s="22">
        <v>0</v>
      </c>
      <c r="G653" s="22">
        <v>0</v>
      </c>
      <c r="H653" s="22">
        <v>0</v>
      </c>
      <c r="I653" s="22">
        <v>0</v>
      </c>
      <c r="J653" s="22">
        <v>0</v>
      </c>
      <c r="K653" s="22">
        <v>206219</v>
      </c>
      <c r="L653" s="23">
        <v>3.8659980782443173E-5</v>
      </c>
      <c r="M653" s="22">
        <v>448.3961220197948</v>
      </c>
      <c r="N653" s="22">
        <v>0</v>
      </c>
      <c r="O653" s="22">
        <v>448</v>
      </c>
      <c r="P653" s="4"/>
    </row>
    <row r="654" spans="1:16" x14ac:dyDescent="0.35">
      <c r="A654" s="21">
        <v>653</v>
      </c>
      <c r="B654">
        <v>150</v>
      </c>
      <c r="C654">
        <v>31275</v>
      </c>
      <c r="D654" t="s">
        <v>637</v>
      </c>
      <c r="E654" s="22">
        <v>0</v>
      </c>
      <c r="F654" s="22">
        <v>0</v>
      </c>
      <c r="G654" s="22">
        <v>0</v>
      </c>
      <c r="H654" s="22">
        <v>0</v>
      </c>
      <c r="I654" s="22">
        <v>0</v>
      </c>
      <c r="J654" s="22">
        <v>0</v>
      </c>
      <c r="K654" s="22">
        <v>0</v>
      </c>
      <c r="L654" s="23">
        <v>0</v>
      </c>
      <c r="M654" s="22">
        <v>100</v>
      </c>
      <c r="N654" s="22">
        <v>0</v>
      </c>
      <c r="O654" s="22">
        <v>100</v>
      </c>
      <c r="P654" s="4"/>
    </row>
    <row r="655" spans="1:16" x14ac:dyDescent="0.35">
      <c r="A655" s="21">
        <v>654</v>
      </c>
      <c r="B655">
        <v>98</v>
      </c>
      <c r="C655">
        <v>31325</v>
      </c>
      <c r="D655" t="s">
        <v>638</v>
      </c>
      <c r="E655" s="22">
        <v>41307611</v>
      </c>
      <c r="F655" s="22">
        <v>0</v>
      </c>
      <c r="G655" s="22">
        <v>0</v>
      </c>
      <c r="H655" s="22">
        <v>0</v>
      </c>
      <c r="I655" s="22">
        <v>0</v>
      </c>
      <c r="J655" s="22">
        <v>0</v>
      </c>
      <c r="K655" s="22">
        <v>41307611</v>
      </c>
      <c r="L655" s="23">
        <v>7.743958837103459E-3</v>
      </c>
      <c r="M655" s="22">
        <v>89817.97303983735</v>
      </c>
      <c r="N655" s="22">
        <v>0</v>
      </c>
      <c r="O655" s="22">
        <v>89818</v>
      </c>
      <c r="P655" s="4"/>
    </row>
    <row r="656" spans="1:16" x14ac:dyDescent="0.35">
      <c r="A656" s="21">
        <v>655</v>
      </c>
      <c r="B656">
        <v>158</v>
      </c>
      <c r="C656">
        <v>31348</v>
      </c>
      <c r="D656" t="s">
        <v>639</v>
      </c>
      <c r="E656" s="22">
        <v>451789</v>
      </c>
      <c r="F656" s="22">
        <v>0</v>
      </c>
      <c r="G656" s="22">
        <v>0</v>
      </c>
      <c r="H656" s="22">
        <v>0</v>
      </c>
      <c r="I656" s="22">
        <v>0</v>
      </c>
      <c r="J656" s="22">
        <v>0</v>
      </c>
      <c r="K656" s="22">
        <v>451789</v>
      </c>
      <c r="L656" s="23">
        <v>8.4697113542977218E-5</v>
      </c>
      <c r="M656" s="22">
        <v>982.35582352354095</v>
      </c>
      <c r="N656" s="22">
        <v>0</v>
      </c>
      <c r="O656" s="22">
        <v>982</v>
      </c>
      <c r="P656" s="4"/>
    </row>
    <row r="657" spans="1:16" x14ac:dyDescent="0.35">
      <c r="A657" s="21">
        <v>656</v>
      </c>
      <c r="B657"/>
      <c r="C657">
        <v>31380</v>
      </c>
      <c r="D657" t="s">
        <v>640</v>
      </c>
      <c r="E657" s="22">
        <v>-80</v>
      </c>
      <c r="F657" s="22">
        <v>0</v>
      </c>
      <c r="G657" s="22">
        <v>0</v>
      </c>
      <c r="H657" s="22">
        <v>0</v>
      </c>
      <c r="I657" s="22">
        <v>0</v>
      </c>
      <c r="J657" s="22">
        <v>0</v>
      </c>
      <c r="K657" s="22">
        <v>-80</v>
      </c>
      <c r="L657" s="23">
        <v>-1.4997640676152313E-8</v>
      </c>
      <c r="M657" s="22">
        <v>100</v>
      </c>
      <c r="N657" s="22">
        <v>0</v>
      </c>
      <c r="O657" s="22">
        <v>100</v>
      </c>
      <c r="P657" s="4"/>
    </row>
    <row r="658" spans="1:16" x14ac:dyDescent="0.35">
      <c r="A658" s="21">
        <v>657</v>
      </c>
      <c r="B658">
        <v>31</v>
      </c>
      <c r="C658">
        <v>31470</v>
      </c>
      <c r="D658" t="s">
        <v>641</v>
      </c>
      <c r="E658" s="22">
        <v>3205065</v>
      </c>
      <c r="F658" s="22">
        <v>0</v>
      </c>
      <c r="G658" s="22">
        <v>0</v>
      </c>
      <c r="H658" s="22">
        <v>0</v>
      </c>
      <c r="I658" s="22">
        <v>0</v>
      </c>
      <c r="J658" s="22">
        <v>0</v>
      </c>
      <c r="K658" s="22">
        <v>3205065</v>
      </c>
      <c r="L658" s="23">
        <v>6.0085516517140137E-4</v>
      </c>
      <c r="M658" s="22">
        <v>6968.9927544085349</v>
      </c>
      <c r="N658" s="22">
        <v>0</v>
      </c>
      <c r="O658" s="22">
        <v>6969</v>
      </c>
      <c r="P658" s="4"/>
    </row>
    <row r="659" spans="1:16" x14ac:dyDescent="0.35">
      <c r="A659" s="21">
        <v>658</v>
      </c>
      <c r="B659">
        <v>8</v>
      </c>
      <c r="C659">
        <v>31488</v>
      </c>
      <c r="D659" t="s">
        <v>1045</v>
      </c>
      <c r="E659" s="22">
        <v>20081</v>
      </c>
      <c r="F659" s="22">
        <v>0</v>
      </c>
      <c r="G659" s="22">
        <v>0</v>
      </c>
      <c r="H659" s="22">
        <v>0</v>
      </c>
      <c r="I659" s="22">
        <v>0</v>
      </c>
      <c r="J659" s="22">
        <v>0</v>
      </c>
      <c r="K659" s="22">
        <v>20081</v>
      </c>
      <c r="L659" s="23">
        <v>3.7645952802226822E-6</v>
      </c>
      <c r="M659" s="22">
        <v>100</v>
      </c>
      <c r="N659" s="22">
        <v>0</v>
      </c>
      <c r="O659" s="22">
        <v>100</v>
      </c>
      <c r="P659" s="4"/>
    </row>
    <row r="660" spans="1:16" x14ac:dyDescent="0.35">
      <c r="A660" s="21">
        <v>659</v>
      </c>
      <c r="B660">
        <v>88</v>
      </c>
      <c r="C660">
        <v>31534</v>
      </c>
      <c r="D660" t="s">
        <v>643</v>
      </c>
      <c r="E660" s="22">
        <v>14664565</v>
      </c>
      <c r="F660" s="22">
        <v>0</v>
      </c>
      <c r="G660" s="22">
        <v>0</v>
      </c>
      <c r="H660" s="22">
        <v>0</v>
      </c>
      <c r="I660" s="22">
        <v>0</v>
      </c>
      <c r="J660" s="22">
        <v>0</v>
      </c>
      <c r="K660" s="22">
        <v>14664565</v>
      </c>
      <c r="L660" s="23">
        <v>2.7491734567759944E-3</v>
      </c>
      <c r="M660" s="22">
        <v>31886.169931515586</v>
      </c>
      <c r="N660" s="22">
        <v>0</v>
      </c>
      <c r="O660" s="22">
        <v>31886</v>
      </c>
      <c r="P660" s="4"/>
    </row>
    <row r="661" spans="1:16" x14ac:dyDescent="0.35">
      <c r="A661" s="21">
        <v>660</v>
      </c>
      <c r="B661">
        <v>1279</v>
      </c>
      <c r="C661">
        <v>31887</v>
      </c>
      <c r="D661" t="s">
        <v>644</v>
      </c>
      <c r="E661" s="22">
        <v>648678</v>
      </c>
      <c r="F661" s="22">
        <v>0</v>
      </c>
      <c r="G661" s="22">
        <v>0</v>
      </c>
      <c r="H661" s="22">
        <v>0</v>
      </c>
      <c r="I661" s="22">
        <v>0</v>
      </c>
      <c r="J661" s="22">
        <v>0</v>
      </c>
      <c r="K661" s="22">
        <v>648678</v>
      </c>
      <c r="L661" s="23">
        <v>1.2160799448156412E-4</v>
      </c>
      <c r="M661" s="22">
        <v>1410.4650863380991</v>
      </c>
      <c r="N661" s="22">
        <v>0</v>
      </c>
      <c r="O661" s="22">
        <v>1410</v>
      </c>
      <c r="P661" s="4"/>
    </row>
    <row r="662" spans="1:16" x14ac:dyDescent="0.35">
      <c r="A662" s="21">
        <v>661</v>
      </c>
      <c r="B662">
        <v>680</v>
      </c>
      <c r="C662">
        <v>31895</v>
      </c>
      <c r="D662" t="s">
        <v>645</v>
      </c>
      <c r="E662" s="22">
        <v>0</v>
      </c>
      <c r="F662" s="22">
        <v>0</v>
      </c>
      <c r="G662" s="22">
        <v>0</v>
      </c>
      <c r="H662" s="22">
        <v>0</v>
      </c>
      <c r="I662" s="22">
        <v>0</v>
      </c>
      <c r="J662" s="22">
        <v>0</v>
      </c>
      <c r="K662" s="22">
        <v>0</v>
      </c>
      <c r="L662" s="23">
        <v>0</v>
      </c>
      <c r="M662" s="22">
        <v>100</v>
      </c>
      <c r="N662" s="22">
        <v>0</v>
      </c>
      <c r="O662" s="22">
        <v>100</v>
      </c>
      <c r="P662" s="4"/>
    </row>
    <row r="663" spans="1:16" x14ac:dyDescent="0.35">
      <c r="A663" s="21">
        <v>662</v>
      </c>
      <c r="B663">
        <v>3494</v>
      </c>
      <c r="C663">
        <v>31925</v>
      </c>
      <c r="D663" t="s">
        <v>646</v>
      </c>
      <c r="E663" s="22">
        <v>196420</v>
      </c>
      <c r="F663" s="22">
        <v>0</v>
      </c>
      <c r="G663" s="22">
        <v>0</v>
      </c>
      <c r="H663" s="22">
        <v>0</v>
      </c>
      <c r="I663" s="22">
        <v>0</v>
      </c>
      <c r="J663" s="22">
        <v>0</v>
      </c>
      <c r="K663" s="22">
        <v>196420</v>
      </c>
      <c r="L663" s="23">
        <v>3.6822957270122966E-5</v>
      </c>
      <c r="M663" s="22">
        <v>427.08948393275159</v>
      </c>
      <c r="N663" s="22">
        <v>0</v>
      </c>
      <c r="O663" s="22">
        <v>427</v>
      </c>
      <c r="P663" s="4"/>
    </row>
    <row r="664" spans="1:16" x14ac:dyDescent="0.35">
      <c r="A664" s="21">
        <v>663</v>
      </c>
      <c r="B664">
        <v>215</v>
      </c>
      <c r="C664">
        <v>31968</v>
      </c>
      <c r="D664" t="s">
        <v>647</v>
      </c>
      <c r="E664" s="22">
        <v>0</v>
      </c>
      <c r="F664" s="22">
        <v>0</v>
      </c>
      <c r="G664" s="22">
        <v>0</v>
      </c>
      <c r="H664" s="22">
        <v>0</v>
      </c>
      <c r="I664" s="22">
        <v>0</v>
      </c>
      <c r="J664" s="22">
        <v>0</v>
      </c>
      <c r="K664" s="22">
        <v>0</v>
      </c>
      <c r="L664" s="23">
        <v>0</v>
      </c>
      <c r="M664" s="22">
        <v>100</v>
      </c>
      <c r="N664" s="22">
        <v>0</v>
      </c>
      <c r="O664" s="22">
        <v>100</v>
      </c>
      <c r="P664" s="4"/>
    </row>
    <row r="665" spans="1:16" x14ac:dyDescent="0.35">
      <c r="A665" s="21">
        <v>664</v>
      </c>
      <c r="B665">
        <v>1309</v>
      </c>
      <c r="C665">
        <v>32069</v>
      </c>
      <c r="D665" t="s">
        <v>648</v>
      </c>
      <c r="E665" s="22">
        <v>11089411</v>
      </c>
      <c r="F665" s="22">
        <v>0</v>
      </c>
      <c r="G665" s="22">
        <v>0</v>
      </c>
      <c r="H665" s="22">
        <v>0</v>
      </c>
      <c r="I665" s="22">
        <v>0</v>
      </c>
      <c r="J665" s="22">
        <v>0</v>
      </c>
      <c r="K665" s="22">
        <v>11089411</v>
      </c>
      <c r="L665" s="23">
        <v>2.0789375186021359E-3</v>
      </c>
      <c r="M665" s="22">
        <v>24112.467269667948</v>
      </c>
      <c r="N665" s="22">
        <v>0</v>
      </c>
      <c r="O665" s="22">
        <v>24112</v>
      </c>
      <c r="P665" s="4"/>
    </row>
    <row r="666" spans="1:16" x14ac:dyDescent="0.35">
      <c r="A666" s="21">
        <v>665</v>
      </c>
      <c r="B666" s="26">
        <v>5013</v>
      </c>
      <c r="C666" s="26">
        <v>32077</v>
      </c>
      <c r="D666" s="26" t="s">
        <v>1229</v>
      </c>
      <c r="E666" s="22">
        <v>0</v>
      </c>
      <c r="F666" s="22">
        <v>0</v>
      </c>
      <c r="G666" s="22">
        <v>0</v>
      </c>
      <c r="H666" s="22">
        <v>0</v>
      </c>
      <c r="I666" s="22">
        <v>0</v>
      </c>
      <c r="J666" s="22">
        <v>0</v>
      </c>
      <c r="K666" s="22">
        <v>0</v>
      </c>
      <c r="L666" s="23">
        <v>0</v>
      </c>
      <c r="M666" s="22">
        <v>100</v>
      </c>
      <c r="N666" s="22">
        <v>0</v>
      </c>
      <c r="O666" s="22">
        <v>100</v>
      </c>
      <c r="P666" s="4"/>
    </row>
    <row r="667" spans="1:16" x14ac:dyDescent="0.35">
      <c r="A667" s="21">
        <v>666</v>
      </c>
      <c r="B667">
        <v>150</v>
      </c>
      <c r="C667">
        <v>32174</v>
      </c>
      <c r="D667" t="s">
        <v>649</v>
      </c>
      <c r="E667" s="22">
        <v>0</v>
      </c>
      <c r="F667" s="22">
        <v>0</v>
      </c>
      <c r="G667" s="22">
        <v>0</v>
      </c>
      <c r="H667" s="22">
        <v>0</v>
      </c>
      <c r="I667" s="22">
        <v>0</v>
      </c>
      <c r="J667" s="22">
        <v>0</v>
      </c>
      <c r="K667" s="22">
        <v>0</v>
      </c>
      <c r="L667" s="23">
        <v>0</v>
      </c>
      <c r="M667" s="22">
        <v>100</v>
      </c>
      <c r="N667" s="22">
        <v>0</v>
      </c>
      <c r="O667" s="22">
        <v>100</v>
      </c>
      <c r="P667" s="4"/>
    </row>
    <row r="668" spans="1:16" x14ac:dyDescent="0.35">
      <c r="A668" s="21">
        <v>667</v>
      </c>
      <c r="B668"/>
      <c r="C668">
        <v>32190</v>
      </c>
      <c r="D668" t="s">
        <v>650</v>
      </c>
      <c r="E668" s="22">
        <v>0</v>
      </c>
      <c r="F668" s="22">
        <v>0</v>
      </c>
      <c r="G668" s="22">
        <v>0</v>
      </c>
      <c r="H668" s="22">
        <v>0</v>
      </c>
      <c r="I668" s="22">
        <v>0</v>
      </c>
      <c r="J668" s="22">
        <v>0</v>
      </c>
      <c r="K668" s="22">
        <v>0</v>
      </c>
      <c r="L668" s="23">
        <v>0</v>
      </c>
      <c r="M668" s="22">
        <v>100</v>
      </c>
      <c r="N668" s="22">
        <v>0</v>
      </c>
      <c r="O668" s="22">
        <v>100</v>
      </c>
      <c r="P668" s="4"/>
    </row>
    <row r="669" spans="1:16" x14ac:dyDescent="0.35">
      <c r="A669" s="21">
        <v>668</v>
      </c>
      <c r="B669">
        <v>69</v>
      </c>
      <c r="C669">
        <v>32220</v>
      </c>
      <c r="D669" t="s">
        <v>651</v>
      </c>
      <c r="E669" s="22">
        <v>0</v>
      </c>
      <c r="F669" s="22">
        <v>0</v>
      </c>
      <c r="G669" s="22">
        <v>0</v>
      </c>
      <c r="H669" s="22">
        <v>0</v>
      </c>
      <c r="I669" s="22">
        <v>0</v>
      </c>
      <c r="J669" s="22">
        <v>0</v>
      </c>
      <c r="K669" s="22">
        <v>0</v>
      </c>
      <c r="L669" s="23">
        <v>0</v>
      </c>
      <c r="M669" s="22">
        <v>100</v>
      </c>
      <c r="N669" s="22">
        <v>0</v>
      </c>
      <c r="O669" s="22">
        <v>100</v>
      </c>
      <c r="P669" s="4"/>
    </row>
    <row r="670" spans="1:16" x14ac:dyDescent="0.35">
      <c r="A670" s="21">
        <v>669</v>
      </c>
      <c r="B670">
        <v>31</v>
      </c>
      <c r="C670">
        <v>32280</v>
      </c>
      <c r="D670" t="s">
        <v>652</v>
      </c>
      <c r="E670" s="22">
        <v>1870990</v>
      </c>
      <c r="F670" s="22">
        <v>0</v>
      </c>
      <c r="G670" s="22">
        <v>0</v>
      </c>
      <c r="H670" s="22">
        <v>0</v>
      </c>
      <c r="I670" s="22">
        <v>0</v>
      </c>
      <c r="J670" s="22">
        <v>0</v>
      </c>
      <c r="K670" s="22">
        <v>1870990</v>
      </c>
      <c r="L670" s="23">
        <v>3.5075544660842772E-4</v>
      </c>
      <c r="M670" s="22">
        <v>4068.2219404507632</v>
      </c>
      <c r="N670" s="22">
        <v>0</v>
      </c>
      <c r="O670" s="22">
        <v>4068</v>
      </c>
      <c r="P670" s="4"/>
    </row>
    <row r="671" spans="1:16" x14ac:dyDescent="0.35">
      <c r="A671" s="21">
        <v>670</v>
      </c>
      <c r="B671">
        <v>3098</v>
      </c>
      <c r="C671">
        <v>32301</v>
      </c>
      <c r="D671" t="s">
        <v>653</v>
      </c>
      <c r="E671" s="22">
        <v>127663</v>
      </c>
      <c r="F671" s="22">
        <v>0</v>
      </c>
      <c r="G671" s="22">
        <v>0</v>
      </c>
      <c r="H671" s="22">
        <v>0</v>
      </c>
      <c r="I671" s="22">
        <v>0</v>
      </c>
      <c r="J671" s="22">
        <v>0</v>
      </c>
      <c r="K671" s="22">
        <v>127663</v>
      </c>
      <c r="L671" s="23">
        <v>2.3933047520495408E-5</v>
      </c>
      <c r="M671" s="22">
        <v>277.58642087010929</v>
      </c>
      <c r="N671" s="22">
        <v>0</v>
      </c>
      <c r="O671" s="22">
        <v>278</v>
      </c>
      <c r="P671" s="4"/>
    </row>
    <row r="672" spans="1:16" x14ac:dyDescent="0.35">
      <c r="A672" s="21">
        <v>671</v>
      </c>
      <c r="B672">
        <v>111</v>
      </c>
      <c r="C672">
        <v>32352</v>
      </c>
      <c r="D672" t="s">
        <v>654</v>
      </c>
      <c r="E672" s="22">
        <v>0</v>
      </c>
      <c r="F672" s="22">
        <v>0</v>
      </c>
      <c r="G672" s="22">
        <v>0</v>
      </c>
      <c r="H672" s="22">
        <v>0</v>
      </c>
      <c r="I672" s="22">
        <v>0</v>
      </c>
      <c r="J672" s="22">
        <v>0</v>
      </c>
      <c r="K672" s="22">
        <v>0</v>
      </c>
      <c r="L672" s="23">
        <v>0</v>
      </c>
      <c r="M672" s="22">
        <v>100</v>
      </c>
      <c r="N672" s="22">
        <v>0</v>
      </c>
      <c r="O672" s="22">
        <v>100</v>
      </c>
      <c r="P672" s="4"/>
    </row>
    <row r="673" spans="1:16" x14ac:dyDescent="0.35">
      <c r="A673" s="21">
        <v>672</v>
      </c>
      <c r="B673"/>
      <c r="C673">
        <v>32450</v>
      </c>
      <c r="D673" t="s">
        <v>655</v>
      </c>
      <c r="E673" s="22">
        <v>229441</v>
      </c>
      <c r="F673" s="22">
        <v>0</v>
      </c>
      <c r="G673" s="22">
        <v>0</v>
      </c>
      <c r="H673" s="22">
        <v>0</v>
      </c>
      <c r="I673" s="22">
        <v>0</v>
      </c>
      <c r="J673" s="22">
        <v>0</v>
      </c>
      <c r="K673" s="22">
        <v>229441</v>
      </c>
      <c r="L673" s="23">
        <v>4.3013420929713282E-5</v>
      </c>
      <c r="M673" s="22">
        <v>498.88931006524007</v>
      </c>
      <c r="N673" s="22">
        <v>0</v>
      </c>
      <c r="O673" s="22">
        <v>499</v>
      </c>
      <c r="P673" s="4"/>
    </row>
    <row r="674" spans="1:16" x14ac:dyDescent="0.35">
      <c r="A674" s="21">
        <v>673</v>
      </c>
      <c r="B674">
        <v>184</v>
      </c>
      <c r="C674">
        <v>32522</v>
      </c>
      <c r="D674" t="s">
        <v>656</v>
      </c>
      <c r="E674" s="22">
        <v>0</v>
      </c>
      <c r="F674" s="22">
        <v>0</v>
      </c>
      <c r="G674" s="22">
        <v>0</v>
      </c>
      <c r="H674" s="22">
        <v>0</v>
      </c>
      <c r="I674" s="22">
        <v>0</v>
      </c>
      <c r="J674" s="22">
        <v>0</v>
      </c>
      <c r="K674" s="22">
        <v>0</v>
      </c>
      <c r="L674" s="23">
        <v>0</v>
      </c>
      <c r="M674" s="22">
        <v>100</v>
      </c>
      <c r="N674" s="22">
        <v>0</v>
      </c>
      <c r="O674" s="22">
        <v>100</v>
      </c>
      <c r="P674" s="4"/>
    </row>
    <row r="675" spans="1:16" x14ac:dyDescent="0.35">
      <c r="A675" s="21">
        <v>674</v>
      </c>
      <c r="B675">
        <v>98</v>
      </c>
      <c r="C675">
        <v>32603</v>
      </c>
      <c r="D675" t="s">
        <v>657</v>
      </c>
      <c r="E675" s="22">
        <v>4564487</v>
      </c>
      <c r="F675" s="22">
        <v>0</v>
      </c>
      <c r="G675" s="22">
        <v>0</v>
      </c>
      <c r="H675" s="22">
        <v>0</v>
      </c>
      <c r="I675" s="22">
        <v>0</v>
      </c>
      <c r="J675" s="22">
        <v>0</v>
      </c>
      <c r="K675" s="22">
        <v>4564487</v>
      </c>
      <c r="L675" s="23">
        <v>8.5570669871210545E-4</v>
      </c>
      <c r="M675" s="22">
        <v>9924.8772897248418</v>
      </c>
      <c r="N675" s="22">
        <v>0</v>
      </c>
      <c r="O675" s="22">
        <v>9925</v>
      </c>
      <c r="P675" s="4"/>
    </row>
    <row r="676" spans="1:16" x14ac:dyDescent="0.35">
      <c r="A676" s="21">
        <v>675</v>
      </c>
      <c r="B676">
        <v>84</v>
      </c>
      <c r="C676">
        <v>32620</v>
      </c>
      <c r="D676" t="s">
        <v>658</v>
      </c>
      <c r="E676" s="22">
        <v>4966874</v>
      </c>
      <c r="F676" s="22">
        <v>0</v>
      </c>
      <c r="G676" s="22">
        <v>0</v>
      </c>
      <c r="H676" s="22">
        <v>0</v>
      </c>
      <c r="I676" s="22">
        <v>0</v>
      </c>
      <c r="J676" s="22">
        <v>0</v>
      </c>
      <c r="K676" s="22">
        <v>4966874</v>
      </c>
      <c r="L676" s="23">
        <v>9.3114239419654177E-4</v>
      </c>
      <c r="M676" s="22">
        <v>10799.814954785672</v>
      </c>
      <c r="N676" s="22">
        <v>0</v>
      </c>
      <c r="O676" s="22">
        <v>10800</v>
      </c>
      <c r="P676" s="4"/>
    </row>
    <row r="677" spans="1:16" x14ac:dyDescent="0.35">
      <c r="A677" s="21">
        <v>676</v>
      </c>
      <c r="B677">
        <v>181</v>
      </c>
      <c r="C677">
        <v>32778</v>
      </c>
      <c r="D677" t="s">
        <v>659</v>
      </c>
      <c r="E677" s="22">
        <v>32187</v>
      </c>
      <c r="F677" s="22">
        <v>0</v>
      </c>
      <c r="G677" s="22">
        <v>0</v>
      </c>
      <c r="H677" s="22">
        <v>0</v>
      </c>
      <c r="I677" s="22">
        <v>0</v>
      </c>
      <c r="J677" s="22">
        <v>0</v>
      </c>
      <c r="K677" s="22">
        <v>32187</v>
      </c>
      <c r="L677" s="23">
        <v>6.034113255541431E-6</v>
      </c>
      <c r="M677" s="22">
        <v>100</v>
      </c>
      <c r="N677" s="22">
        <v>0</v>
      </c>
      <c r="O677" s="22">
        <v>100</v>
      </c>
      <c r="P677" s="4"/>
    </row>
    <row r="678" spans="1:16" x14ac:dyDescent="0.35">
      <c r="A678" s="21">
        <v>677</v>
      </c>
      <c r="B678" s="26">
        <v>5020</v>
      </c>
      <c r="C678" s="26">
        <v>32867</v>
      </c>
      <c r="D678" s="26" t="s">
        <v>1230</v>
      </c>
      <c r="E678" s="22">
        <v>0</v>
      </c>
      <c r="F678" s="22">
        <v>0</v>
      </c>
      <c r="G678" s="22">
        <v>0</v>
      </c>
      <c r="H678" s="22">
        <v>0</v>
      </c>
      <c r="I678" s="22">
        <v>0</v>
      </c>
      <c r="J678" s="22">
        <v>0</v>
      </c>
      <c r="K678" s="22">
        <v>0</v>
      </c>
      <c r="L678" s="23">
        <v>0</v>
      </c>
      <c r="M678" s="22">
        <v>100</v>
      </c>
      <c r="N678" s="22">
        <v>0</v>
      </c>
      <c r="O678" s="22">
        <v>100</v>
      </c>
      <c r="P678" s="4"/>
    </row>
    <row r="679" spans="1:16" x14ac:dyDescent="0.35">
      <c r="A679" s="21">
        <v>678</v>
      </c>
      <c r="B679">
        <v>2358</v>
      </c>
      <c r="C679">
        <v>32921</v>
      </c>
      <c r="D679" t="s">
        <v>660</v>
      </c>
      <c r="E679" s="22">
        <v>0</v>
      </c>
      <c r="F679" s="22">
        <v>0</v>
      </c>
      <c r="G679" s="22">
        <v>0</v>
      </c>
      <c r="H679" s="22">
        <v>0</v>
      </c>
      <c r="I679" s="22">
        <v>0</v>
      </c>
      <c r="J679" s="22">
        <v>0</v>
      </c>
      <c r="K679" s="22">
        <v>0</v>
      </c>
      <c r="L679" s="23">
        <v>0</v>
      </c>
      <c r="M679" s="22">
        <v>100</v>
      </c>
      <c r="N679" s="22">
        <v>0</v>
      </c>
      <c r="O679" s="22">
        <v>100</v>
      </c>
      <c r="P679" s="4"/>
    </row>
    <row r="680" spans="1:16" x14ac:dyDescent="0.35">
      <c r="A680" s="21">
        <v>679</v>
      </c>
      <c r="B680">
        <v>4234</v>
      </c>
      <c r="C680">
        <v>33014</v>
      </c>
      <c r="D680" t="s">
        <v>661</v>
      </c>
      <c r="E680" s="22">
        <v>0</v>
      </c>
      <c r="F680" s="22">
        <v>0</v>
      </c>
      <c r="G680" s="22">
        <v>0</v>
      </c>
      <c r="H680" s="22">
        <v>0</v>
      </c>
      <c r="I680" s="22">
        <v>0</v>
      </c>
      <c r="J680" s="22">
        <v>0</v>
      </c>
      <c r="K680" s="22">
        <v>0</v>
      </c>
      <c r="L680" s="23">
        <v>0</v>
      </c>
      <c r="M680" s="22">
        <v>100</v>
      </c>
      <c r="N680" s="22">
        <v>0</v>
      </c>
      <c r="O680" s="22">
        <v>100</v>
      </c>
      <c r="P680" s="4"/>
    </row>
    <row r="681" spans="1:16" x14ac:dyDescent="0.35">
      <c r="A681" s="21">
        <v>680</v>
      </c>
      <c r="B681">
        <v>968</v>
      </c>
      <c r="C681">
        <v>33022</v>
      </c>
      <c r="D681" t="s">
        <v>662</v>
      </c>
      <c r="E681" s="22">
        <v>-20553</v>
      </c>
      <c r="F681" s="22">
        <v>0</v>
      </c>
      <c r="G681" s="22">
        <v>0</v>
      </c>
      <c r="H681" s="22">
        <v>0</v>
      </c>
      <c r="I681" s="22">
        <v>0</v>
      </c>
      <c r="J681" s="22">
        <v>0</v>
      </c>
      <c r="K681" s="22">
        <v>-20553</v>
      </c>
      <c r="L681" s="23">
        <v>-3.8530813602119807E-6</v>
      </c>
      <c r="M681" s="22">
        <v>100</v>
      </c>
      <c r="N681" s="22">
        <v>0</v>
      </c>
      <c r="O681" s="22">
        <v>100</v>
      </c>
      <c r="P681" s="4"/>
    </row>
    <row r="682" spans="1:16" x14ac:dyDescent="0.35">
      <c r="A682" s="21">
        <v>681</v>
      </c>
      <c r="B682" s="25">
        <v>31</v>
      </c>
      <c r="C682" s="25">
        <v>33138</v>
      </c>
      <c r="D682" s="25" t="s">
        <v>663</v>
      </c>
      <c r="E682" s="22">
        <v>1969074</v>
      </c>
      <c r="F682" s="22">
        <v>0</v>
      </c>
      <c r="G682" s="22">
        <v>0</v>
      </c>
      <c r="H682" s="22">
        <v>0</v>
      </c>
      <c r="I682" s="22">
        <v>0</v>
      </c>
      <c r="J682" s="22">
        <v>0</v>
      </c>
      <c r="K682" s="22">
        <v>1969074</v>
      </c>
      <c r="L682" s="23">
        <v>3.6914330395942425E-4</v>
      </c>
      <c r="M682" s="22">
        <v>4281.4927119712802</v>
      </c>
      <c r="N682" s="22">
        <v>0</v>
      </c>
      <c r="O682" s="22">
        <v>4281</v>
      </c>
      <c r="P682" s="4"/>
    </row>
    <row r="683" spans="1:16" x14ac:dyDescent="0.35">
      <c r="A683" s="21">
        <v>682</v>
      </c>
      <c r="B683">
        <v>689</v>
      </c>
      <c r="C683">
        <v>33162</v>
      </c>
      <c r="D683" t="s">
        <v>664</v>
      </c>
      <c r="E683" s="22">
        <v>6826</v>
      </c>
      <c r="F683" s="22">
        <v>0</v>
      </c>
      <c r="G683" s="22">
        <v>0</v>
      </c>
      <c r="H683" s="22">
        <v>0</v>
      </c>
      <c r="I683" s="22">
        <v>0</v>
      </c>
      <c r="J683" s="22">
        <v>0</v>
      </c>
      <c r="K683" s="22">
        <v>6826</v>
      </c>
      <c r="L683" s="23">
        <v>1.279673690692696E-6</v>
      </c>
      <c r="M683" s="22">
        <v>100</v>
      </c>
      <c r="N683" s="22">
        <v>0</v>
      </c>
      <c r="O683" s="22">
        <v>100</v>
      </c>
      <c r="P683" s="4"/>
    </row>
    <row r="684" spans="1:16" x14ac:dyDescent="0.35">
      <c r="A684" s="21">
        <v>683</v>
      </c>
      <c r="B684">
        <v>2698</v>
      </c>
      <c r="C684">
        <v>33200</v>
      </c>
      <c r="D684" t="s">
        <v>665</v>
      </c>
      <c r="E684" s="22">
        <v>57894</v>
      </c>
      <c r="F684" s="22">
        <v>0</v>
      </c>
      <c r="G684" s="22">
        <v>0</v>
      </c>
      <c r="H684" s="22">
        <v>0</v>
      </c>
      <c r="I684" s="22">
        <v>0</v>
      </c>
      <c r="J684" s="22">
        <v>0</v>
      </c>
      <c r="K684" s="22">
        <v>57894</v>
      </c>
      <c r="L684" s="23">
        <v>1.0853417616314525E-5</v>
      </c>
      <c r="M684" s="22">
        <v>125.88289676612727</v>
      </c>
      <c r="N684" s="22">
        <v>0</v>
      </c>
      <c r="O684" s="22">
        <v>126</v>
      </c>
      <c r="P684" s="4"/>
    </row>
    <row r="685" spans="1:16" x14ac:dyDescent="0.35">
      <c r="A685" s="21">
        <v>684</v>
      </c>
      <c r="B685">
        <v>2698</v>
      </c>
      <c r="C685">
        <v>33391</v>
      </c>
      <c r="D685" t="s">
        <v>666</v>
      </c>
      <c r="E685" s="22">
        <v>2315492</v>
      </c>
      <c r="F685" s="22">
        <v>0</v>
      </c>
      <c r="G685" s="22">
        <v>0</v>
      </c>
      <c r="H685" s="22">
        <v>0</v>
      </c>
      <c r="I685" s="22">
        <v>0</v>
      </c>
      <c r="J685" s="22">
        <v>0</v>
      </c>
      <c r="K685" s="22">
        <v>2315492</v>
      </c>
      <c r="L685" s="23">
        <v>4.3408646255631587E-4</v>
      </c>
      <c r="M685" s="22">
        <v>5034.733139855487</v>
      </c>
      <c r="N685" s="22">
        <v>0</v>
      </c>
      <c r="O685" s="22">
        <v>5035</v>
      </c>
      <c r="P685" s="4"/>
    </row>
    <row r="686" spans="1:16" x14ac:dyDescent="0.35">
      <c r="A686" s="21">
        <v>685</v>
      </c>
      <c r="B686">
        <v>98</v>
      </c>
      <c r="C686">
        <v>33480</v>
      </c>
      <c r="D686" t="s">
        <v>667</v>
      </c>
      <c r="E686" s="22">
        <v>0</v>
      </c>
      <c r="F686" s="22">
        <v>0</v>
      </c>
      <c r="G686" s="22">
        <v>0</v>
      </c>
      <c r="H686" s="22">
        <v>0</v>
      </c>
      <c r="I686" s="22">
        <v>0</v>
      </c>
      <c r="J686" s="22">
        <v>0</v>
      </c>
      <c r="K686" s="22">
        <v>0</v>
      </c>
      <c r="L686" s="23">
        <v>0</v>
      </c>
      <c r="M686" s="22">
        <v>100</v>
      </c>
      <c r="N686" s="22">
        <v>0</v>
      </c>
      <c r="O686" s="22">
        <v>100</v>
      </c>
      <c r="P686" s="4"/>
    </row>
    <row r="687" spans="1:16" x14ac:dyDescent="0.35">
      <c r="A687" s="21">
        <v>686</v>
      </c>
      <c r="B687">
        <v>111</v>
      </c>
      <c r="C687">
        <v>33588</v>
      </c>
      <c r="D687" t="s">
        <v>668</v>
      </c>
      <c r="E687" s="22">
        <v>2165691</v>
      </c>
      <c r="F687" s="22">
        <v>13</v>
      </c>
      <c r="G687" s="22">
        <v>0</v>
      </c>
      <c r="H687" s="22">
        <v>0</v>
      </c>
      <c r="I687" s="22">
        <v>0</v>
      </c>
      <c r="J687" s="22">
        <v>0</v>
      </c>
      <c r="K687" s="22">
        <v>2165678</v>
      </c>
      <c r="L687" s="23">
        <v>4.0600075580310234E-4</v>
      </c>
      <c r="M687" s="22">
        <v>4708.9822797297302</v>
      </c>
      <c r="N687" s="22">
        <v>0</v>
      </c>
      <c r="O687" s="22">
        <v>4709</v>
      </c>
      <c r="P687" s="4"/>
    </row>
    <row r="688" spans="1:16" x14ac:dyDescent="0.35">
      <c r="A688" s="21">
        <v>687</v>
      </c>
      <c r="B688">
        <v>111</v>
      </c>
      <c r="C688">
        <v>33600</v>
      </c>
      <c r="D688" t="s">
        <v>669</v>
      </c>
      <c r="E688" s="22">
        <v>9551818</v>
      </c>
      <c r="F688" s="22">
        <v>0</v>
      </c>
      <c r="G688" s="22">
        <v>0</v>
      </c>
      <c r="H688" s="22">
        <v>0</v>
      </c>
      <c r="I688" s="22">
        <v>0</v>
      </c>
      <c r="J688" s="22">
        <v>0</v>
      </c>
      <c r="K688" s="22">
        <v>9551818</v>
      </c>
      <c r="L688" s="23">
        <v>1.7906841771000478E-3</v>
      </c>
      <c r="M688" s="22">
        <v>20769.173303327396</v>
      </c>
      <c r="N688" s="22">
        <v>0</v>
      </c>
      <c r="O688" s="22">
        <v>20769</v>
      </c>
      <c r="P688" s="4"/>
    </row>
    <row r="689" spans="1:16" x14ac:dyDescent="0.35">
      <c r="A689" s="21">
        <v>688</v>
      </c>
      <c r="B689">
        <v>188</v>
      </c>
      <c r="C689">
        <v>33618</v>
      </c>
      <c r="D689" t="s">
        <v>670</v>
      </c>
      <c r="E689" s="22">
        <v>9543698</v>
      </c>
      <c r="F689" s="22">
        <v>0</v>
      </c>
      <c r="G689" s="22">
        <v>0</v>
      </c>
      <c r="H689" s="22">
        <v>0</v>
      </c>
      <c r="I689" s="22">
        <v>0</v>
      </c>
      <c r="J689" s="22">
        <v>0</v>
      </c>
      <c r="K689" s="22">
        <v>9543698</v>
      </c>
      <c r="L689" s="23">
        <v>1.7891619165714184E-3</v>
      </c>
      <c r="M689" s="22">
        <v>20751.517430149848</v>
      </c>
      <c r="N689" s="22">
        <v>0</v>
      </c>
      <c r="O689" s="22">
        <v>20752</v>
      </c>
      <c r="P689" s="4"/>
    </row>
    <row r="690" spans="1:16" x14ac:dyDescent="0.35">
      <c r="A690" s="21">
        <v>689</v>
      </c>
      <c r="B690">
        <v>84</v>
      </c>
      <c r="C690">
        <v>33723</v>
      </c>
      <c r="D690" t="s">
        <v>671</v>
      </c>
      <c r="E690" s="22">
        <v>204207</v>
      </c>
      <c r="F690" s="22">
        <v>0</v>
      </c>
      <c r="G690" s="22">
        <v>0</v>
      </c>
      <c r="H690" s="22">
        <v>0</v>
      </c>
      <c r="I690" s="22">
        <v>0</v>
      </c>
      <c r="J690" s="22">
        <v>0</v>
      </c>
      <c r="K690" s="22">
        <v>204207</v>
      </c>
      <c r="L690" s="23">
        <v>3.8282790119437939E-5</v>
      </c>
      <c r="M690" s="22">
        <v>444.02129236053048</v>
      </c>
      <c r="N690" s="22">
        <v>0</v>
      </c>
      <c r="O690" s="22">
        <v>444</v>
      </c>
      <c r="P690" s="4"/>
    </row>
    <row r="691" spans="1:16" x14ac:dyDescent="0.35">
      <c r="A691" s="21">
        <v>690</v>
      </c>
      <c r="B691">
        <v>2498</v>
      </c>
      <c r="C691">
        <v>33758</v>
      </c>
      <c r="D691" t="s">
        <v>672</v>
      </c>
      <c r="E691" s="22">
        <v>4313482</v>
      </c>
      <c r="F691" s="22">
        <v>0</v>
      </c>
      <c r="G691" s="22">
        <v>0</v>
      </c>
      <c r="H691" s="22">
        <v>0</v>
      </c>
      <c r="I691" s="22">
        <v>0</v>
      </c>
      <c r="J691" s="22">
        <v>0</v>
      </c>
      <c r="K691" s="22">
        <v>4313482</v>
      </c>
      <c r="L691" s="23">
        <v>8.0865066373813537E-4</v>
      </c>
      <c r="M691" s="22">
        <v>9379.0998947826756</v>
      </c>
      <c r="N691" s="22">
        <v>0</v>
      </c>
      <c r="O691" s="22">
        <v>9379</v>
      </c>
      <c r="P691" s="4"/>
    </row>
    <row r="692" spans="1:16" x14ac:dyDescent="0.35">
      <c r="A692" s="21">
        <v>691</v>
      </c>
      <c r="B692">
        <v>766</v>
      </c>
      <c r="C692">
        <v>33790</v>
      </c>
      <c r="D692" t="s">
        <v>673</v>
      </c>
      <c r="E692" s="22">
        <v>4287670</v>
      </c>
      <c r="F692" s="22">
        <v>0</v>
      </c>
      <c r="G692" s="22">
        <v>0</v>
      </c>
      <c r="H692" s="22">
        <v>0</v>
      </c>
      <c r="I692" s="22">
        <v>0</v>
      </c>
      <c r="J692" s="22">
        <v>0</v>
      </c>
      <c r="K692" s="22">
        <v>4287670</v>
      </c>
      <c r="L692" s="23">
        <v>8.038116749739748E-4</v>
      </c>
      <c r="M692" s="22">
        <v>9322.9750920168062</v>
      </c>
      <c r="N692" s="22">
        <v>0</v>
      </c>
      <c r="O692" s="22">
        <v>9323</v>
      </c>
      <c r="P692" s="4"/>
    </row>
    <row r="693" spans="1:16" x14ac:dyDescent="0.35">
      <c r="A693" s="21">
        <v>692</v>
      </c>
      <c r="B693">
        <v>313</v>
      </c>
      <c r="C693">
        <v>33898</v>
      </c>
      <c r="D693" t="s">
        <v>674</v>
      </c>
      <c r="E693" s="22">
        <v>104370</v>
      </c>
      <c r="F693" s="22">
        <v>0</v>
      </c>
      <c r="G693" s="22">
        <v>0</v>
      </c>
      <c r="H693" s="22">
        <v>0</v>
      </c>
      <c r="I693" s="22">
        <v>0</v>
      </c>
      <c r="J693" s="22">
        <v>0</v>
      </c>
      <c r="K693" s="22">
        <v>104370</v>
      </c>
      <c r="L693" s="23">
        <v>1.9566296967125209E-5</v>
      </c>
      <c r="M693" s="22">
        <v>226.93885265279135</v>
      </c>
      <c r="N693" s="22">
        <v>0</v>
      </c>
      <c r="O693" s="22">
        <v>227</v>
      </c>
      <c r="P693" s="4"/>
    </row>
    <row r="694" spans="1:16" x14ac:dyDescent="0.35">
      <c r="A694" s="21">
        <v>693</v>
      </c>
      <c r="B694">
        <v>3478</v>
      </c>
      <c r="C694">
        <v>34037</v>
      </c>
      <c r="D694" t="s">
        <v>675</v>
      </c>
      <c r="E694" s="22">
        <v>301179</v>
      </c>
      <c r="F694" s="22">
        <v>0</v>
      </c>
      <c r="G694" s="22">
        <v>0</v>
      </c>
      <c r="H694" s="22">
        <v>0</v>
      </c>
      <c r="I694" s="22">
        <v>0</v>
      </c>
      <c r="J694" s="22">
        <v>0</v>
      </c>
      <c r="K694" s="22">
        <v>301179</v>
      </c>
      <c r="L694" s="23">
        <v>5.6462180265035967E-5</v>
      </c>
      <c r="M694" s="22">
        <v>654.8741659779156</v>
      </c>
      <c r="N694" s="22">
        <v>0</v>
      </c>
      <c r="O694" s="22">
        <v>655</v>
      </c>
      <c r="P694" s="4"/>
    </row>
    <row r="695" spans="1:16" x14ac:dyDescent="0.35">
      <c r="A695" s="21">
        <v>694</v>
      </c>
      <c r="B695">
        <v>31</v>
      </c>
      <c r="C695">
        <v>34274</v>
      </c>
      <c r="D695" t="s">
        <v>676</v>
      </c>
      <c r="E695" s="22">
        <v>42641</v>
      </c>
      <c r="F695" s="22">
        <v>0</v>
      </c>
      <c r="G695" s="22">
        <v>0</v>
      </c>
      <c r="H695" s="22">
        <v>0</v>
      </c>
      <c r="I695" s="22">
        <v>0</v>
      </c>
      <c r="J695" s="22">
        <v>0</v>
      </c>
      <c r="K695" s="22">
        <v>42641</v>
      </c>
      <c r="L695" s="23">
        <v>7.9939299508976341E-6</v>
      </c>
      <c r="M695" s="22">
        <v>100</v>
      </c>
      <c r="N695" s="22">
        <v>0</v>
      </c>
      <c r="O695" s="22">
        <v>100</v>
      </c>
      <c r="P695" s="4"/>
    </row>
    <row r="696" spans="1:16" x14ac:dyDescent="0.35">
      <c r="A696" s="21">
        <v>695</v>
      </c>
      <c r="B696">
        <v>69</v>
      </c>
      <c r="C696">
        <v>34339</v>
      </c>
      <c r="D696" t="s">
        <v>677</v>
      </c>
      <c r="E696" s="22">
        <v>19379748</v>
      </c>
      <c r="F696" s="22">
        <v>0</v>
      </c>
      <c r="G696" s="22">
        <v>0</v>
      </c>
      <c r="H696" s="22">
        <v>0</v>
      </c>
      <c r="I696" s="22">
        <v>0</v>
      </c>
      <c r="J696" s="22">
        <v>0</v>
      </c>
      <c r="K696" s="22">
        <v>19379748</v>
      </c>
      <c r="L696" s="23">
        <v>3.633131211229768E-3</v>
      </c>
      <c r="M696" s="22">
        <v>42138.715874487192</v>
      </c>
      <c r="N696" s="22">
        <v>0</v>
      </c>
      <c r="O696" s="22">
        <v>42139</v>
      </c>
      <c r="P696" s="4"/>
    </row>
    <row r="697" spans="1:16" x14ac:dyDescent="0.35">
      <c r="A697" s="21">
        <v>696</v>
      </c>
      <c r="B697">
        <v>831</v>
      </c>
      <c r="C697">
        <v>34495</v>
      </c>
      <c r="D697" t="s">
        <v>678</v>
      </c>
      <c r="E697" s="22">
        <v>870489</v>
      </c>
      <c r="F697" s="22">
        <v>13197</v>
      </c>
      <c r="G697" s="22">
        <v>0</v>
      </c>
      <c r="H697" s="22">
        <v>0</v>
      </c>
      <c r="I697" s="22">
        <v>0</v>
      </c>
      <c r="J697" s="22">
        <v>0</v>
      </c>
      <c r="K697" s="22">
        <v>857292</v>
      </c>
      <c r="L697" s="23">
        <v>1.6071696713174961E-4</v>
      </c>
      <c r="M697" s="22">
        <v>1864.0688211978236</v>
      </c>
      <c r="N697" s="22">
        <v>0</v>
      </c>
      <c r="O697" s="22">
        <v>1864</v>
      </c>
      <c r="P697" s="4"/>
    </row>
    <row r="698" spans="1:16" x14ac:dyDescent="0.35">
      <c r="A698" s="21">
        <v>697</v>
      </c>
      <c r="B698">
        <v>31</v>
      </c>
      <c r="C698">
        <v>34630</v>
      </c>
      <c r="D698" t="s">
        <v>679</v>
      </c>
      <c r="E698" s="22">
        <v>6716</v>
      </c>
      <c r="F698" s="22">
        <v>0</v>
      </c>
      <c r="G698" s="22">
        <v>0</v>
      </c>
      <c r="H698" s="22">
        <v>0</v>
      </c>
      <c r="I698" s="22">
        <v>0</v>
      </c>
      <c r="J698" s="22">
        <v>0</v>
      </c>
      <c r="K698" s="22">
        <v>6716</v>
      </c>
      <c r="L698" s="23">
        <v>1.2590519347629866E-6</v>
      </c>
      <c r="M698" s="22">
        <v>100</v>
      </c>
      <c r="N698" s="22">
        <v>0</v>
      </c>
      <c r="O698" s="22">
        <v>100</v>
      </c>
      <c r="P698" s="4"/>
    </row>
    <row r="699" spans="1:16" x14ac:dyDescent="0.35">
      <c r="A699" s="21">
        <v>698</v>
      </c>
      <c r="B699">
        <v>212</v>
      </c>
      <c r="C699">
        <v>34649</v>
      </c>
      <c r="D699" t="s">
        <v>680</v>
      </c>
      <c r="E699" s="22">
        <v>0</v>
      </c>
      <c r="F699" s="22">
        <v>0</v>
      </c>
      <c r="G699" s="22">
        <v>0</v>
      </c>
      <c r="H699" s="22">
        <v>0</v>
      </c>
      <c r="I699" s="22">
        <v>0</v>
      </c>
      <c r="J699" s="22">
        <v>0</v>
      </c>
      <c r="K699" s="22">
        <v>0</v>
      </c>
      <c r="L699" s="23">
        <v>0</v>
      </c>
      <c r="M699" s="22">
        <v>100</v>
      </c>
      <c r="N699" s="22">
        <v>0</v>
      </c>
      <c r="O699" s="22">
        <v>100</v>
      </c>
      <c r="P699" s="4"/>
    </row>
    <row r="700" spans="1:16" x14ac:dyDescent="0.35">
      <c r="A700" s="21">
        <v>699</v>
      </c>
      <c r="B700">
        <v>91</v>
      </c>
      <c r="C700">
        <v>34690</v>
      </c>
      <c r="D700" t="s">
        <v>681</v>
      </c>
      <c r="E700" s="22">
        <v>47387</v>
      </c>
      <c r="F700" s="22">
        <v>0</v>
      </c>
      <c r="G700" s="22">
        <v>0</v>
      </c>
      <c r="H700" s="22">
        <v>0</v>
      </c>
      <c r="I700" s="22">
        <v>0</v>
      </c>
      <c r="J700" s="22">
        <v>0</v>
      </c>
      <c r="K700" s="22">
        <v>47387</v>
      </c>
      <c r="L700" s="23">
        <v>8.8836649840103696E-6</v>
      </c>
      <c r="M700" s="22">
        <v>103.03680569759341</v>
      </c>
      <c r="N700" s="22">
        <v>0</v>
      </c>
      <c r="O700" s="22">
        <v>103</v>
      </c>
      <c r="P700" s="4"/>
    </row>
    <row r="701" spans="1:16" x14ac:dyDescent="0.35">
      <c r="A701" s="21">
        <v>700</v>
      </c>
      <c r="B701">
        <v>361</v>
      </c>
      <c r="C701">
        <v>34711</v>
      </c>
      <c r="D701" t="s">
        <v>682</v>
      </c>
      <c r="E701" s="22">
        <v>0</v>
      </c>
      <c r="F701" s="22">
        <v>0</v>
      </c>
      <c r="G701" s="22">
        <v>0</v>
      </c>
      <c r="H701" s="22">
        <v>0</v>
      </c>
      <c r="I701" s="22">
        <v>0</v>
      </c>
      <c r="J701" s="22">
        <v>0</v>
      </c>
      <c r="K701" s="22">
        <v>0</v>
      </c>
      <c r="L701" s="23">
        <v>0</v>
      </c>
      <c r="M701" s="22">
        <v>100</v>
      </c>
      <c r="N701" s="22">
        <v>0</v>
      </c>
      <c r="O701" s="22">
        <v>100</v>
      </c>
      <c r="P701" s="4"/>
    </row>
    <row r="702" spans="1:16" x14ac:dyDescent="0.35">
      <c r="A702" s="21">
        <v>701</v>
      </c>
      <c r="B702">
        <v>411</v>
      </c>
      <c r="C702">
        <v>34754</v>
      </c>
      <c r="D702" t="s">
        <v>683</v>
      </c>
      <c r="E702" s="22">
        <v>10599438</v>
      </c>
      <c r="F702" s="22">
        <v>0</v>
      </c>
      <c r="G702" s="22">
        <v>0</v>
      </c>
      <c r="H702" s="22">
        <v>0</v>
      </c>
      <c r="I702" s="22">
        <v>0</v>
      </c>
      <c r="J702" s="22">
        <v>0</v>
      </c>
      <c r="K702" s="22">
        <v>10599438</v>
      </c>
      <c r="L702" s="23">
        <v>1.9870820311644315E-3</v>
      </c>
      <c r="M702" s="22">
        <v>23047.085354837578</v>
      </c>
      <c r="N702" s="22">
        <v>0</v>
      </c>
      <c r="O702" s="22">
        <v>23047</v>
      </c>
      <c r="P702" s="4"/>
    </row>
    <row r="703" spans="1:16" x14ac:dyDescent="0.35">
      <c r="A703" s="21">
        <v>702</v>
      </c>
      <c r="B703"/>
      <c r="C703">
        <v>34762</v>
      </c>
      <c r="D703" t="s">
        <v>684</v>
      </c>
      <c r="E703" s="22">
        <v>37091</v>
      </c>
      <c r="F703" s="22">
        <v>0</v>
      </c>
      <c r="G703" s="22">
        <v>0</v>
      </c>
      <c r="H703" s="22">
        <v>0</v>
      </c>
      <c r="I703" s="22">
        <v>0</v>
      </c>
      <c r="J703" s="22">
        <v>0</v>
      </c>
      <c r="K703" s="22">
        <v>37091</v>
      </c>
      <c r="L703" s="23">
        <v>6.953468628989568E-6</v>
      </c>
      <c r="M703" s="22">
        <v>100</v>
      </c>
      <c r="N703" s="22">
        <v>0</v>
      </c>
      <c r="O703" s="22">
        <v>100</v>
      </c>
      <c r="P703" s="4"/>
    </row>
    <row r="704" spans="1:16" x14ac:dyDescent="0.35">
      <c r="A704" s="21">
        <v>703</v>
      </c>
      <c r="B704">
        <v>69</v>
      </c>
      <c r="C704">
        <v>34789</v>
      </c>
      <c r="D704" t="s">
        <v>685</v>
      </c>
      <c r="E704" s="22">
        <v>0</v>
      </c>
      <c r="F704" s="22">
        <v>0</v>
      </c>
      <c r="G704" s="22">
        <v>0</v>
      </c>
      <c r="H704" s="22">
        <v>0</v>
      </c>
      <c r="I704" s="22">
        <v>0</v>
      </c>
      <c r="J704" s="22">
        <v>0</v>
      </c>
      <c r="K704" s="22">
        <v>0</v>
      </c>
      <c r="L704" s="23">
        <v>0</v>
      </c>
      <c r="M704" s="22">
        <v>100</v>
      </c>
      <c r="N704" s="22">
        <v>0</v>
      </c>
      <c r="O704" s="22">
        <v>100</v>
      </c>
      <c r="P704" s="4"/>
    </row>
    <row r="705" spans="1:16" x14ac:dyDescent="0.35">
      <c r="A705" s="21">
        <v>704</v>
      </c>
      <c r="B705">
        <v>501</v>
      </c>
      <c r="C705">
        <v>35157</v>
      </c>
      <c r="D705" t="s">
        <v>686</v>
      </c>
      <c r="E705" s="22">
        <v>81337</v>
      </c>
      <c r="F705" s="22">
        <v>0</v>
      </c>
      <c r="G705" s="22">
        <v>0</v>
      </c>
      <c r="H705" s="22">
        <v>0</v>
      </c>
      <c r="I705" s="22">
        <v>0</v>
      </c>
      <c r="J705" s="22">
        <v>0</v>
      </c>
      <c r="K705" s="22">
        <v>81337</v>
      </c>
      <c r="L705" s="23">
        <v>1.5248288745952508E-5</v>
      </c>
      <c r="M705" s="22">
        <v>176.85662027613387</v>
      </c>
      <c r="N705" s="22">
        <v>0</v>
      </c>
      <c r="O705" s="22">
        <v>177</v>
      </c>
      <c r="P705" s="4"/>
    </row>
    <row r="706" spans="1:16" x14ac:dyDescent="0.35">
      <c r="A706" s="21">
        <v>705</v>
      </c>
      <c r="B706">
        <v>626</v>
      </c>
      <c r="C706">
        <v>35181</v>
      </c>
      <c r="D706" t="s">
        <v>687</v>
      </c>
      <c r="E706" s="22">
        <v>289030</v>
      </c>
      <c r="F706" s="22">
        <v>0</v>
      </c>
      <c r="G706" s="22">
        <v>0</v>
      </c>
      <c r="H706" s="22">
        <v>0</v>
      </c>
      <c r="I706" s="22">
        <v>0</v>
      </c>
      <c r="J706" s="22">
        <v>0</v>
      </c>
      <c r="K706" s="22">
        <v>289030</v>
      </c>
      <c r="L706" s="23">
        <v>5.4184601057853786E-5</v>
      </c>
      <c r="M706" s="22">
        <v>628.4577616387495</v>
      </c>
      <c r="N706" s="22">
        <v>0</v>
      </c>
      <c r="O706" s="22">
        <v>628</v>
      </c>
      <c r="P706" s="4"/>
    </row>
    <row r="707" spans="1:16" x14ac:dyDescent="0.35">
      <c r="A707" s="21">
        <v>706</v>
      </c>
      <c r="B707">
        <v>218</v>
      </c>
      <c r="C707">
        <v>35289</v>
      </c>
      <c r="D707" t="s">
        <v>688</v>
      </c>
      <c r="E707" s="22">
        <v>2734152</v>
      </c>
      <c r="F707" s="22">
        <v>13661</v>
      </c>
      <c r="G707" s="22">
        <v>0</v>
      </c>
      <c r="H707" s="22">
        <v>0</v>
      </c>
      <c r="I707" s="22">
        <v>0</v>
      </c>
      <c r="J707" s="22">
        <v>0</v>
      </c>
      <c r="K707" s="22">
        <v>2720491</v>
      </c>
      <c r="L707" s="23">
        <v>5.1001183100882847E-4</v>
      </c>
      <c r="M707" s="22">
        <v>5915.3502557463353</v>
      </c>
      <c r="N707" s="22">
        <v>0</v>
      </c>
      <c r="O707" s="22">
        <v>5915</v>
      </c>
      <c r="P707" s="4"/>
    </row>
    <row r="708" spans="1:16" x14ac:dyDescent="0.35">
      <c r="A708" s="21">
        <v>707</v>
      </c>
      <c r="B708">
        <v>761</v>
      </c>
      <c r="C708">
        <v>35300</v>
      </c>
      <c r="D708" t="s">
        <v>689</v>
      </c>
      <c r="E708" s="22">
        <v>7112242</v>
      </c>
      <c r="F708" s="22">
        <v>0</v>
      </c>
      <c r="G708" s="22">
        <v>0</v>
      </c>
      <c r="H708" s="22">
        <v>0</v>
      </c>
      <c r="I708" s="22">
        <v>0</v>
      </c>
      <c r="J708" s="22">
        <v>0</v>
      </c>
      <c r="K708" s="22">
        <v>7112242</v>
      </c>
      <c r="L708" s="23">
        <v>1.3333356239729859E-3</v>
      </c>
      <c r="M708" s="22">
        <v>15464.635807885352</v>
      </c>
      <c r="N708" s="22">
        <v>0</v>
      </c>
      <c r="O708" s="22">
        <v>15465</v>
      </c>
      <c r="P708" s="4"/>
    </row>
    <row r="709" spans="1:16" x14ac:dyDescent="0.35">
      <c r="A709" s="21">
        <v>708</v>
      </c>
      <c r="B709">
        <v>3548</v>
      </c>
      <c r="C709">
        <v>35386</v>
      </c>
      <c r="D709" t="s">
        <v>690</v>
      </c>
      <c r="E709" s="22">
        <v>880191</v>
      </c>
      <c r="F709" s="22">
        <v>0</v>
      </c>
      <c r="G709" s="22">
        <v>0</v>
      </c>
      <c r="H709" s="22">
        <v>0</v>
      </c>
      <c r="I709" s="22">
        <v>0</v>
      </c>
      <c r="J709" s="22">
        <v>0</v>
      </c>
      <c r="K709" s="22">
        <v>880191</v>
      </c>
      <c r="L709" s="23">
        <v>1.6500985430478976E-4</v>
      </c>
      <c r="M709" s="22">
        <v>1913.8596881796791</v>
      </c>
      <c r="N709" s="22">
        <v>0</v>
      </c>
      <c r="O709" s="22">
        <v>1914</v>
      </c>
      <c r="P709" s="4"/>
    </row>
    <row r="710" spans="1:16" x14ac:dyDescent="0.35">
      <c r="A710" s="21">
        <v>709</v>
      </c>
      <c r="B710">
        <v>4381</v>
      </c>
      <c r="C710">
        <v>35408</v>
      </c>
      <c r="D710" t="s">
        <v>691</v>
      </c>
      <c r="E710" s="22">
        <v>2535812</v>
      </c>
      <c r="F710" s="22">
        <v>0</v>
      </c>
      <c r="G710" s="22">
        <v>0</v>
      </c>
      <c r="H710" s="22">
        <v>0</v>
      </c>
      <c r="I710" s="22">
        <v>0</v>
      </c>
      <c r="J710" s="22">
        <v>0</v>
      </c>
      <c r="K710" s="22">
        <v>2535812</v>
      </c>
      <c r="L710" s="23">
        <v>4.7538996497843933E-4</v>
      </c>
      <c r="M710" s="22">
        <v>5513.7900337566371</v>
      </c>
      <c r="N710" s="22">
        <v>0</v>
      </c>
      <c r="O710" s="22">
        <v>5514</v>
      </c>
      <c r="P710" s="4"/>
    </row>
    <row r="711" spans="1:16" x14ac:dyDescent="0.35">
      <c r="A711" s="21">
        <v>710</v>
      </c>
      <c r="B711">
        <v>31</v>
      </c>
      <c r="C711">
        <v>35416</v>
      </c>
      <c r="D711" t="s">
        <v>692</v>
      </c>
      <c r="E711" s="22">
        <v>289</v>
      </c>
      <c r="F711" s="22">
        <v>0</v>
      </c>
      <c r="G711" s="22">
        <v>0</v>
      </c>
      <c r="H711" s="22">
        <v>0</v>
      </c>
      <c r="I711" s="22">
        <v>0</v>
      </c>
      <c r="J711" s="22">
        <v>0</v>
      </c>
      <c r="K711" s="22">
        <v>289</v>
      </c>
      <c r="L711" s="23">
        <v>5.4178976942600231E-8</v>
      </c>
      <c r="M711" s="22">
        <v>100</v>
      </c>
      <c r="N711" s="22">
        <v>0</v>
      </c>
      <c r="O711" s="22">
        <v>100</v>
      </c>
      <c r="P711" s="4"/>
    </row>
    <row r="712" spans="1:16" x14ac:dyDescent="0.35">
      <c r="A712" s="21">
        <v>711</v>
      </c>
      <c r="B712">
        <v>150</v>
      </c>
      <c r="C712">
        <v>35424</v>
      </c>
      <c r="D712" t="s">
        <v>693</v>
      </c>
      <c r="E712" s="22">
        <v>0</v>
      </c>
      <c r="F712" s="22">
        <v>0</v>
      </c>
      <c r="G712" s="22">
        <v>0</v>
      </c>
      <c r="H712" s="22">
        <v>0</v>
      </c>
      <c r="I712" s="22">
        <v>0</v>
      </c>
      <c r="J712" s="22">
        <v>0</v>
      </c>
      <c r="K712" s="22">
        <v>0</v>
      </c>
      <c r="L712" s="23">
        <v>0</v>
      </c>
      <c r="M712" s="22">
        <v>100</v>
      </c>
      <c r="N712" s="22">
        <v>0</v>
      </c>
      <c r="O712" s="22">
        <v>100</v>
      </c>
      <c r="P712" s="4"/>
    </row>
    <row r="713" spans="1:16" x14ac:dyDescent="0.35">
      <c r="A713" s="21">
        <v>712</v>
      </c>
      <c r="B713">
        <v>457</v>
      </c>
      <c r="C713">
        <v>35505</v>
      </c>
      <c r="D713" t="s">
        <v>694</v>
      </c>
      <c r="E713" s="22">
        <v>0</v>
      </c>
      <c r="F713" s="22">
        <v>0</v>
      </c>
      <c r="G713" s="22">
        <v>0</v>
      </c>
      <c r="H713" s="22">
        <v>0</v>
      </c>
      <c r="I713" s="22">
        <v>0</v>
      </c>
      <c r="J713" s="22">
        <v>0</v>
      </c>
      <c r="K713" s="22">
        <v>0</v>
      </c>
      <c r="L713" s="23">
        <v>0</v>
      </c>
      <c r="M713" s="22">
        <v>100</v>
      </c>
      <c r="N713" s="22">
        <v>0</v>
      </c>
      <c r="O713" s="22">
        <v>100</v>
      </c>
      <c r="P713" s="4"/>
    </row>
    <row r="714" spans="1:16" x14ac:dyDescent="0.35">
      <c r="A714" s="21">
        <v>713</v>
      </c>
      <c r="B714">
        <v>4982</v>
      </c>
      <c r="C714">
        <v>35602</v>
      </c>
      <c r="D714" t="s">
        <v>695</v>
      </c>
      <c r="E714" s="22">
        <v>0</v>
      </c>
      <c r="F714" s="22">
        <v>0</v>
      </c>
      <c r="G714" s="22">
        <v>0</v>
      </c>
      <c r="H714" s="22">
        <v>0</v>
      </c>
      <c r="I714" s="22">
        <v>0</v>
      </c>
      <c r="J714" s="22">
        <v>0</v>
      </c>
      <c r="K714" s="22">
        <v>0</v>
      </c>
      <c r="L714" s="23">
        <v>0</v>
      </c>
      <c r="M714" s="22">
        <v>100</v>
      </c>
      <c r="N714" s="22">
        <v>0</v>
      </c>
      <c r="O714" s="22">
        <v>100</v>
      </c>
      <c r="P714" s="4"/>
    </row>
    <row r="715" spans="1:16" x14ac:dyDescent="0.35">
      <c r="A715" s="21">
        <v>714</v>
      </c>
      <c r="B715">
        <v>140</v>
      </c>
      <c r="C715">
        <v>35696</v>
      </c>
      <c r="D715" t="s">
        <v>696</v>
      </c>
      <c r="E715" s="22">
        <v>79019</v>
      </c>
      <c r="F715" s="22">
        <v>0</v>
      </c>
      <c r="G715" s="22">
        <v>0</v>
      </c>
      <c r="H715" s="22">
        <v>0</v>
      </c>
      <c r="I715" s="22">
        <v>0</v>
      </c>
      <c r="J715" s="22">
        <v>0</v>
      </c>
      <c r="K715" s="22">
        <v>79019</v>
      </c>
      <c r="L715" s="23">
        <v>1.4813732107360995E-5</v>
      </c>
      <c r="M715" s="22">
        <v>171.81643381978463</v>
      </c>
      <c r="N715" s="22">
        <v>0</v>
      </c>
      <c r="O715" s="22">
        <v>172</v>
      </c>
      <c r="P715" s="4"/>
    </row>
    <row r="716" spans="1:16" x14ac:dyDescent="0.35">
      <c r="A716" s="21">
        <v>715</v>
      </c>
      <c r="B716">
        <v>458</v>
      </c>
      <c r="C716">
        <v>35769</v>
      </c>
      <c r="D716" t="s">
        <v>697</v>
      </c>
      <c r="E716" s="22">
        <v>146612</v>
      </c>
      <c r="F716" s="22">
        <v>0</v>
      </c>
      <c r="G716" s="22">
        <v>0</v>
      </c>
      <c r="H716" s="22">
        <v>0</v>
      </c>
      <c r="I716" s="22">
        <v>0</v>
      </c>
      <c r="J716" s="22">
        <v>0</v>
      </c>
      <c r="K716" s="22">
        <v>146612</v>
      </c>
      <c r="L716" s="23">
        <v>2.7485426185150534E-5</v>
      </c>
      <c r="M716" s="22">
        <v>318.78853181116267</v>
      </c>
      <c r="N716" s="22">
        <v>0</v>
      </c>
      <c r="O716" s="22">
        <v>319</v>
      </c>
      <c r="P716" s="4"/>
    </row>
    <row r="717" spans="1:16" x14ac:dyDescent="0.35">
      <c r="A717" s="21">
        <v>716</v>
      </c>
      <c r="B717">
        <v>31</v>
      </c>
      <c r="C717">
        <v>35882</v>
      </c>
      <c r="D717" t="s">
        <v>698</v>
      </c>
      <c r="E717" s="22">
        <v>27335352</v>
      </c>
      <c r="F717" s="22">
        <v>0</v>
      </c>
      <c r="G717" s="22">
        <v>0</v>
      </c>
      <c r="H717" s="22">
        <v>0</v>
      </c>
      <c r="I717" s="22">
        <v>0</v>
      </c>
      <c r="J717" s="22">
        <v>0</v>
      </c>
      <c r="K717" s="22">
        <v>27335352</v>
      </c>
      <c r="L717" s="23">
        <v>5.1245723381517687E-3</v>
      </c>
      <c r="M717" s="22">
        <v>59437.131548722682</v>
      </c>
      <c r="N717" s="22">
        <v>0</v>
      </c>
      <c r="O717" s="22">
        <v>59437</v>
      </c>
      <c r="P717" s="4"/>
    </row>
    <row r="718" spans="1:16" x14ac:dyDescent="0.35">
      <c r="A718" s="21">
        <v>717</v>
      </c>
      <c r="B718">
        <v>88</v>
      </c>
      <c r="C718">
        <v>36064</v>
      </c>
      <c r="D718" t="s">
        <v>699</v>
      </c>
      <c r="E718" s="22">
        <v>1041486</v>
      </c>
      <c r="F718" s="22">
        <v>0</v>
      </c>
      <c r="G718" s="22">
        <v>0</v>
      </c>
      <c r="H718" s="22">
        <v>0</v>
      </c>
      <c r="I718" s="22">
        <v>0</v>
      </c>
      <c r="J718" s="22">
        <v>0</v>
      </c>
      <c r="K718" s="22">
        <v>1041486</v>
      </c>
      <c r="L718" s="23">
        <v>1.9524790996553959E-4</v>
      </c>
      <c r="M718" s="22">
        <v>2264.5744744078288</v>
      </c>
      <c r="N718" s="22">
        <v>0</v>
      </c>
      <c r="O718" s="22">
        <v>2265</v>
      </c>
      <c r="P718" s="4"/>
    </row>
    <row r="719" spans="1:16" x14ac:dyDescent="0.35">
      <c r="A719" s="21">
        <v>718</v>
      </c>
      <c r="B719">
        <v>3548</v>
      </c>
      <c r="C719">
        <v>36145</v>
      </c>
      <c r="D719" t="s">
        <v>700</v>
      </c>
      <c r="E719" s="22">
        <v>393645</v>
      </c>
      <c r="F719" s="22">
        <v>0</v>
      </c>
      <c r="G719" s="22">
        <v>0</v>
      </c>
      <c r="H719" s="22">
        <v>0</v>
      </c>
      <c r="I719" s="22">
        <v>0</v>
      </c>
      <c r="J719" s="22">
        <v>0</v>
      </c>
      <c r="K719" s="22">
        <v>393645</v>
      </c>
      <c r="L719" s="23">
        <v>7.3796828299549713E-5</v>
      </c>
      <c r="M719" s="22">
        <v>855.9293346029325</v>
      </c>
      <c r="N719" s="22">
        <v>0</v>
      </c>
      <c r="O719" s="22">
        <v>856</v>
      </c>
      <c r="P719" s="4"/>
    </row>
    <row r="720" spans="1:16" x14ac:dyDescent="0.35">
      <c r="A720" s="21">
        <v>719</v>
      </c>
      <c r="B720">
        <v>218</v>
      </c>
      <c r="C720">
        <v>36153</v>
      </c>
      <c r="D720" t="s">
        <v>1231</v>
      </c>
      <c r="E720" s="22">
        <v>0</v>
      </c>
      <c r="F720" s="22">
        <v>0</v>
      </c>
      <c r="G720" s="22">
        <v>0</v>
      </c>
      <c r="H720" s="22">
        <v>0</v>
      </c>
      <c r="I720" s="22">
        <v>0</v>
      </c>
      <c r="J720" s="22">
        <v>0</v>
      </c>
      <c r="K720" s="22">
        <v>0</v>
      </c>
      <c r="L720" s="23">
        <v>0</v>
      </c>
      <c r="M720" s="22">
        <v>100</v>
      </c>
      <c r="N720" s="22">
        <v>0</v>
      </c>
      <c r="O720" s="22">
        <v>100</v>
      </c>
      <c r="P720" s="4"/>
    </row>
    <row r="721" spans="1:16" x14ac:dyDescent="0.35">
      <c r="A721" s="21">
        <v>720</v>
      </c>
      <c r="B721">
        <v>3548</v>
      </c>
      <c r="C721">
        <v>36170</v>
      </c>
      <c r="D721" t="s">
        <v>701</v>
      </c>
      <c r="E721" s="22">
        <v>0</v>
      </c>
      <c r="F721" s="22">
        <v>0</v>
      </c>
      <c r="G721" s="22">
        <v>0</v>
      </c>
      <c r="H721" s="22">
        <v>0</v>
      </c>
      <c r="I721" s="22">
        <v>0</v>
      </c>
      <c r="J721" s="22">
        <v>0</v>
      </c>
      <c r="K721" s="22">
        <v>0</v>
      </c>
      <c r="L721" s="23">
        <v>0</v>
      </c>
      <c r="M721" s="22">
        <v>100</v>
      </c>
      <c r="N721" s="22">
        <v>0</v>
      </c>
      <c r="O721" s="22">
        <v>100</v>
      </c>
      <c r="P721" s="4"/>
    </row>
    <row r="722" spans="1:16" x14ac:dyDescent="0.35">
      <c r="A722" s="21">
        <v>721</v>
      </c>
      <c r="B722"/>
      <c r="C722">
        <v>36226</v>
      </c>
      <c r="D722" t="s">
        <v>702</v>
      </c>
      <c r="E722" s="22">
        <v>236243</v>
      </c>
      <c r="F722" s="22">
        <v>0</v>
      </c>
      <c r="G722" s="22">
        <v>0</v>
      </c>
      <c r="H722" s="22">
        <v>0</v>
      </c>
      <c r="I722" s="22">
        <v>0</v>
      </c>
      <c r="J722" s="22">
        <v>0</v>
      </c>
      <c r="K722" s="22">
        <v>236243</v>
      </c>
      <c r="L722" s="23">
        <v>4.4288595328203137E-5</v>
      </c>
      <c r="M722" s="22">
        <v>513.67936540436324</v>
      </c>
      <c r="N722" s="22">
        <v>0</v>
      </c>
      <c r="O722" s="22">
        <v>514</v>
      </c>
      <c r="P722" s="4"/>
    </row>
    <row r="723" spans="1:16" x14ac:dyDescent="0.35">
      <c r="A723" s="21">
        <v>722</v>
      </c>
      <c r="B723">
        <v>1154</v>
      </c>
      <c r="C723">
        <v>36234</v>
      </c>
      <c r="D723" t="s">
        <v>703</v>
      </c>
      <c r="E723" s="22">
        <v>164371</v>
      </c>
      <c r="F723" s="22">
        <v>0</v>
      </c>
      <c r="G723" s="22">
        <v>0</v>
      </c>
      <c r="H723" s="22">
        <v>0</v>
      </c>
      <c r="I723" s="22">
        <v>0</v>
      </c>
      <c r="J723" s="22">
        <v>0</v>
      </c>
      <c r="K723" s="22">
        <v>164371</v>
      </c>
      <c r="L723" s="23">
        <v>3.0814714944747894E-5</v>
      </c>
      <c r="M723" s="22">
        <v>357.4031440968858</v>
      </c>
      <c r="N723" s="22">
        <v>0</v>
      </c>
      <c r="O723" s="22">
        <v>357</v>
      </c>
      <c r="P723" s="4"/>
    </row>
    <row r="724" spans="1:16" x14ac:dyDescent="0.35">
      <c r="A724" s="21">
        <v>723</v>
      </c>
      <c r="B724"/>
      <c r="C724">
        <v>36277</v>
      </c>
      <c r="D724" t="s">
        <v>704</v>
      </c>
      <c r="E724" s="22">
        <v>4315780</v>
      </c>
      <c r="F724" s="22">
        <v>719720</v>
      </c>
      <c r="G724" s="22">
        <v>0</v>
      </c>
      <c r="H724" s="22">
        <v>0</v>
      </c>
      <c r="I724" s="22">
        <v>0</v>
      </c>
      <c r="J724" s="22">
        <v>0</v>
      </c>
      <c r="K724" s="22">
        <v>3596060</v>
      </c>
      <c r="L724" s="23">
        <v>6.7415519662355355E-4</v>
      </c>
      <c r="M724" s="22">
        <v>7819.1600121739675</v>
      </c>
      <c r="N724" s="22">
        <v>0</v>
      </c>
      <c r="O724" s="22">
        <v>7819</v>
      </c>
      <c r="P724" s="4"/>
    </row>
    <row r="725" spans="1:16" x14ac:dyDescent="0.35">
      <c r="A725" s="21">
        <v>724</v>
      </c>
      <c r="B725">
        <v>1208</v>
      </c>
      <c r="C725">
        <v>36307</v>
      </c>
      <c r="D725" t="s">
        <v>705</v>
      </c>
      <c r="E725" s="22">
        <v>110549</v>
      </c>
      <c r="F725" s="22">
        <v>0</v>
      </c>
      <c r="G725" s="22">
        <v>0</v>
      </c>
      <c r="H725" s="22">
        <v>0</v>
      </c>
      <c r="I725" s="22">
        <v>0</v>
      </c>
      <c r="J725" s="22">
        <v>0</v>
      </c>
      <c r="K725" s="22">
        <v>110549</v>
      </c>
      <c r="L725" s="23">
        <v>2.0724677238849524E-5</v>
      </c>
      <c r="M725" s="22">
        <v>240.37427634294752</v>
      </c>
      <c r="N725" s="22">
        <v>0</v>
      </c>
      <c r="O725" s="22">
        <v>240</v>
      </c>
      <c r="P725" s="4"/>
    </row>
    <row r="726" spans="1:16" x14ac:dyDescent="0.35">
      <c r="A726" s="21">
        <v>725</v>
      </c>
      <c r="B726"/>
      <c r="C726">
        <v>36340</v>
      </c>
      <c r="D726" t="s">
        <v>706</v>
      </c>
      <c r="E726" s="22">
        <v>49324</v>
      </c>
      <c r="F726" s="22">
        <v>0</v>
      </c>
      <c r="G726" s="22">
        <v>0</v>
      </c>
      <c r="H726" s="22">
        <v>0</v>
      </c>
      <c r="I726" s="22">
        <v>0</v>
      </c>
      <c r="J726" s="22">
        <v>0</v>
      </c>
      <c r="K726" s="22">
        <v>49324</v>
      </c>
      <c r="L726" s="23">
        <v>9.2467953588817075E-6</v>
      </c>
      <c r="M726" s="22">
        <v>107.24855771051338</v>
      </c>
      <c r="N726" s="22">
        <v>0</v>
      </c>
      <c r="O726" s="22">
        <v>107</v>
      </c>
      <c r="P726" s="4"/>
    </row>
    <row r="727" spans="1:16" x14ac:dyDescent="0.35">
      <c r="A727" s="21">
        <v>726</v>
      </c>
      <c r="B727">
        <v>111</v>
      </c>
      <c r="C727">
        <v>36447</v>
      </c>
      <c r="D727" t="s">
        <v>707</v>
      </c>
      <c r="E727" s="22">
        <v>29182501</v>
      </c>
      <c r="F727" s="22">
        <v>0</v>
      </c>
      <c r="G727" s="22">
        <v>0</v>
      </c>
      <c r="H727" s="22">
        <v>0</v>
      </c>
      <c r="I727" s="22">
        <v>0</v>
      </c>
      <c r="J727" s="22">
        <v>0</v>
      </c>
      <c r="K727" s="22">
        <v>29182501</v>
      </c>
      <c r="L727" s="23">
        <v>5.4708583003681942E-3</v>
      </c>
      <c r="M727" s="22">
        <v>63453.514366953503</v>
      </c>
      <c r="N727" s="22">
        <v>0</v>
      </c>
      <c r="O727" s="22">
        <v>63454</v>
      </c>
      <c r="P727" s="4"/>
    </row>
    <row r="728" spans="1:16" x14ac:dyDescent="0.35">
      <c r="A728" s="21">
        <v>727</v>
      </c>
      <c r="B728">
        <v>8</v>
      </c>
      <c r="C728">
        <v>36455</v>
      </c>
      <c r="D728" t="s">
        <v>330</v>
      </c>
      <c r="E728" s="22">
        <v>0</v>
      </c>
      <c r="F728" s="22">
        <v>0</v>
      </c>
      <c r="G728" s="22">
        <v>0</v>
      </c>
      <c r="H728" s="22">
        <v>0</v>
      </c>
      <c r="I728" s="22">
        <v>0</v>
      </c>
      <c r="J728" s="22">
        <v>0</v>
      </c>
      <c r="K728" s="22">
        <v>0</v>
      </c>
      <c r="L728" s="23">
        <v>0</v>
      </c>
      <c r="M728" s="22">
        <v>100</v>
      </c>
      <c r="N728" s="22">
        <v>0</v>
      </c>
      <c r="O728" s="22">
        <v>100</v>
      </c>
      <c r="P728" s="4"/>
    </row>
    <row r="729" spans="1:16" x14ac:dyDescent="0.35">
      <c r="A729" s="21">
        <v>728</v>
      </c>
      <c r="B729">
        <v>3548</v>
      </c>
      <c r="C729">
        <v>36463</v>
      </c>
      <c r="D729" t="s">
        <v>709</v>
      </c>
      <c r="E729" s="22">
        <v>0</v>
      </c>
      <c r="F729" s="22">
        <v>0</v>
      </c>
      <c r="G729" s="22">
        <v>0</v>
      </c>
      <c r="H729" s="22">
        <v>0</v>
      </c>
      <c r="I729" s="22">
        <v>0</v>
      </c>
      <c r="J729" s="22">
        <v>0</v>
      </c>
      <c r="K729" s="22">
        <v>0</v>
      </c>
      <c r="L729" s="23">
        <v>0</v>
      </c>
      <c r="M729" s="22">
        <v>100</v>
      </c>
      <c r="N729" s="22">
        <v>0</v>
      </c>
      <c r="O729" s="22">
        <v>100</v>
      </c>
      <c r="P729" s="4"/>
    </row>
    <row r="730" spans="1:16" x14ac:dyDescent="0.35">
      <c r="A730" s="21">
        <v>729</v>
      </c>
      <c r="B730">
        <v>968</v>
      </c>
      <c r="C730">
        <v>36552</v>
      </c>
      <c r="D730" t="s">
        <v>710</v>
      </c>
      <c r="E730" s="22">
        <v>0</v>
      </c>
      <c r="F730" s="22">
        <v>0</v>
      </c>
      <c r="G730" s="22">
        <v>0</v>
      </c>
      <c r="H730" s="22">
        <v>0</v>
      </c>
      <c r="I730" s="22">
        <v>0</v>
      </c>
      <c r="J730" s="22">
        <v>0</v>
      </c>
      <c r="K730" s="22">
        <v>0</v>
      </c>
      <c r="L730" s="23">
        <v>0</v>
      </c>
      <c r="M730" s="22">
        <v>100</v>
      </c>
      <c r="N730" s="22">
        <v>0</v>
      </c>
      <c r="O730" s="22">
        <v>100</v>
      </c>
      <c r="P730" s="4"/>
    </row>
    <row r="731" spans="1:16" x14ac:dyDescent="0.35">
      <c r="A731" s="21">
        <v>730</v>
      </c>
      <c r="B731">
        <v>4904</v>
      </c>
      <c r="C731">
        <v>36650</v>
      </c>
      <c r="D731" t="s">
        <v>711</v>
      </c>
      <c r="E731" s="22">
        <v>58479</v>
      </c>
      <c r="F731" s="22">
        <v>0</v>
      </c>
      <c r="G731" s="22">
        <v>0</v>
      </c>
      <c r="H731" s="22">
        <v>0</v>
      </c>
      <c r="I731" s="22">
        <v>0</v>
      </c>
      <c r="J731" s="22">
        <v>0</v>
      </c>
      <c r="K731" s="22">
        <v>58479</v>
      </c>
      <c r="L731" s="23">
        <v>1.0963087863758888E-5</v>
      </c>
      <c r="M731" s="22">
        <v>127.15490240761316</v>
      </c>
      <c r="N731" s="22">
        <v>0</v>
      </c>
      <c r="O731" s="22">
        <v>127</v>
      </c>
      <c r="P731" s="4"/>
    </row>
    <row r="732" spans="1:16" x14ac:dyDescent="0.35">
      <c r="A732" s="21">
        <v>731</v>
      </c>
      <c r="B732">
        <v>98</v>
      </c>
      <c r="C732">
        <v>36684</v>
      </c>
      <c r="D732" t="s">
        <v>712</v>
      </c>
      <c r="E732" s="22">
        <v>278537</v>
      </c>
      <c r="F732" s="22">
        <v>0</v>
      </c>
      <c r="G732" s="22">
        <v>0</v>
      </c>
      <c r="H732" s="22">
        <v>0</v>
      </c>
      <c r="I732" s="22">
        <v>0</v>
      </c>
      <c r="J732" s="22">
        <v>0</v>
      </c>
      <c r="K732" s="22">
        <v>278537</v>
      </c>
      <c r="L732" s="23">
        <v>5.2217473012667959E-5</v>
      </c>
      <c r="M732" s="22">
        <v>605.64211173086665</v>
      </c>
      <c r="N732" s="22">
        <v>0</v>
      </c>
      <c r="O732" s="22">
        <v>606</v>
      </c>
      <c r="P732" s="4"/>
    </row>
    <row r="733" spans="1:16" x14ac:dyDescent="0.35">
      <c r="A733" s="21">
        <v>732</v>
      </c>
      <c r="B733">
        <v>150</v>
      </c>
      <c r="C733">
        <v>36897</v>
      </c>
      <c r="D733" t="s">
        <v>713</v>
      </c>
      <c r="E733" s="22">
        <v>656369</v>
      </c>
      <c r="F733" s="22">
        <v>0</v>
      </c>
      <c r="G733" s="22">
        <v>0</v>
      </c>
      <c r="H733" s="22">
        <v>0</v>
      </c>
      <c r="I733" s="22">
        <v>0</v>
      </c>
      <c r="J733" s="22">
        <v>0</v>
      </c>
      <c r="K733" s="22">
        <v>656369</v>
      </c>
      <c r="L733" s="23">
        <v>1.2304983016206772E-4</v>
      </c>
      <c r="M733" s="22">
        <v>1427.1881553785572</v>
      </c>
      <c r="N733" s="22">
        <v>0</v>
      </c>
      <c r="O733" s="22">
        <v>1427</v>
      </c>
      <c r="P733" s="4"/>
    </row>
    <row r="734" spans="1:16" x14ac:dyDescent="0.35">
      <c r="A734" s="21">
        <v>733</v>
      </c>
      <c r="B734">
        <v>457</v>
      </c>
      <c r="C734">
        <v>36927</v>
      </c>
      <c r="D734" t="s">
        <v>714</v>
      </c>
      <c r="E734" s="22">
        <v>80077</v>
      </c>
      <c r="F734" s="22">
        <v>0</v>
      </c>
      <c r="G734" s="22">
        <v>0</v>
      </c>
      <c r="H734" s="22">
        <v>0</v>
      </c>
      <c r="I734" s="22">
        <v>0</v>
      </c>
      <c r="J734" s="22">
        <v>0</v>
      </c>
      <c r="K734" s="22">
        <v>80077</v>
      </c>
      <c r="L734" s="23">
        <v>1.501207590530311E-5</v>
      </c>
      <c r="M734" s="22">
        <v>174.11691581754889</v>
      </c>
      <c r="N734" s="22">
        <v>0</v>
      </c>
      <c r="O734" s="22">
        <v>174</v>
      </c>
      <c r="P734" s="4"/>
    </row>
    <row r="735" spans="1:16" x14ac:dyDescent="0.35">
      <c r="A735" s="21">
        <v>734</v>
      </c>
      <c r="B735">
        <v>31</v>
      </c>
      <c r="C735">
        <v>37060</v>
      </c>
      <c r="D735" t="s">
        <v>715</v>
      </c>
      <c r="E735" s="22">
        <v>0</v>
      </c>
      <c r="F735" s="22">
        <v>0</v>
      </c>
      <c r="G735" s="22">
        <v>0</v>
      </c>
      <c r="H735" s="22">
        <v>0</v>
      </c>
      <c r="I735" s="22">
        <v>0</v>
      </c>
      <c r="J735" s="22">
        <v>0</v>
      </c>
      <c r="K735" s="22">
        <v>0</v>
      </c>
      <c r="L735" s="23">
        <v>0</v>
      </c>
      <c r="M735" s="22">
        <v>100</v>
      </c>
      <c r="N735" s="22">
        <v>0</v>
      </c>
      <c r="O735" s="22">
        <v>100</v>
      </c>
      <c r="P735" s="4"/>
    </row>
    <row r="736" spans="1:16" x14ac:dyDescent="0.35">
      <c r="A736" s="21">
        <v>735</v>
      </c>
      <c r="B736">
        <v>4011</v>
      </c>
      <c r="C736">
        <v>37095</v>
      </c>
      <c r="D736" t="s">
        <v>716</v>
      </c>
      <c r="E736" s="22">
        <v>0</v>
      </c>
      <c r="F736" s="22">
        <v>0</v>
      </c>
      <c r="G736" s="22">
        <v>0</v>
      </c>
      <c r="H736" s="22">
        <v>0</v>
      </c>
      <c r="I736" s="22">
        <v>0</v>
      </c>
      <c r="J736" s="22">
        <v>0</v>
      </c>
      <c r="K736" s="22">
        <v>0</v>
      </c>
      <c r="L736" s="23">
        <v>0</v>
      </c>
      <c r="M736" s="22">
        <v>100</v>
      </c>
      <c r="N736" s="22">
        <v>0</v>
      </c>
      <c r="O736" s="22">
        <v>100</v>
      </c>
      <c r="P736" s="4"/>
    </row>
    <row r="737" spans="1:16" x14ac:dyDescent="0.35">
      <c r="A737" s="21">
        <v>736</v>
      </c>
      <c r="B737" s="26"/>
      <c r="C737" s="26">
        <v>37109</v>
      </c>
      <c r="D737" s="26" t="s">
        <v>1232</v>
      </c>
      <c r="E737" s="22">
        <v>0</v>
      </c>
      <c r="F737" s="22">
        <v>0</v>
      </c>
      <c r="G737" s="22">
        <v>0</v>
      </c>
      <c r="H737" s="22">
        <v>0</v>
      </c>
      <c r="I737" s="22">
        <v>0</v>
      </c>
      <c r="J737" s="22">
        <v>0</v>
      </c>
      <c r="K737" s="22">
        <v>0</v>
      </c>
      <c r="L737" s="23">
        <v>0</v>
      </c>
      <c r="M737" s="22">
        <v>100</v>
      </c>
      <c r="N737" s="22">
        <v>0</v>
      </c>
      <c r="O737" s="22">
        <v>100</v>
      </c>
      <c r="P737" s="4"/>
    </row>
    <row r="738" spans="1:16" x14ac:dyDescent="0.35">
      <c r="A738" s="21">
        <v>737</v>
      </c>
      <c r="B738">
        <v>783</v>
      </c>
      <c r="C738">
        <v>37206</v>
      </c>
      <c r="D738" t="s">
        <v>717</v>
      </c>
      <c r="E738" s="22">
        <v>60879</v>
      </c>
      <c r="F738" s="22">
        <v>0</v>
      </c>
      <c r="G738" s="22">
        <v>0</v>
      </c>
      <c r="H738" s="22">
        <v>0</v>
      </c>
      <c r="I738" s="22">
        <v>0</v>
      </c>
      <c r="J738" s="22">
        <v>0</v>
      </c>
      <c r="K738" s="22">
        <v>60879</v>
      </c>
      <c r="L738" s="23">
        <v>1.1413017084043458E-5</v>
      </c>
      <c r="M738" s="22">
        <v>132.37338709063224</v>
      </c>
      <c r="N738" s="22">
        <v>0</v>
      </c>
      <c r="O738" s="22">
        <v>132</v>
      </c>
      <c r="P738" s="4"/>
    </row>
    <row r="739" spans="1:16" x14ac:dyDescent="0.35">
      <c r="A739" s="21">
        <v>738</v>
      </c>
      <c r="B739">
        <v>796</v>
      </c>
      <c r="C739">
        <v>37257</v>
      </c>
      <c r="D739" t="s">
        <v>718</v>
      </c>
      <c r="E739" s="22">
        <v>885214</v>
      </c>
      <c r="F739" s="22">
        <v>17058</v>
      </c>
      <c r="G739" s="22">
        <v>0</v>
      </c>
      <c r="H739" s="22">
        <v>0</v>
      </c>
      <c r="I739" s="22">
        <v>0</v>
      </c>
      <c r="J739" s="22">
        <v>0</v>
      </c>
      <c r="K739" s="22">
        <v>868156</v>
      </c>
      <c r="L739" s="23">
        <v>1.6275364673557109E-4</v>
      </c>
      <c r="M739" s="22">
        <v>1887.6911618629563</v>
      </c>
      <c r="N739" s="22">
        <v>0</v>
      </c>
      <c r="O739" s="22">
        <v>1888</v>
      </c>
      <c r="P739" s="4"/>
    </row>
    <row r="740" spans="1:16" x14ac:dyDescent="0.35">
      <c r="A740" s="21">
        <v>739</v>
      </c>
      <c r="B740">
        <v>3416</v>
      </c>
      <c r="C740">
        <v>37273</v>
      </c>
      <c r="D740" t="s">
        <v>719</v>
      </c>
      <c r="E740" s="22">
        <v>3339009</v>
      </c>
      <c r="F740" s="22">
        <v>0</v>
      </c>
      <c r="G740" s="22">
        <v>0</v>
      </c>
      <c r="H740" s="22">
        <v>0</v>
      </c>
      <c r="I740" s="22">
        <v>0</v>
      </c>
      <c r="J740" s="22">
        <v>0</v>
      </c>
      <c r="K740" s="22">
        <v>3339009</v>
      </c>
      <c r="L740" s="23">
        <v>6.2596571495548319E-4</v>
      </c>
      <c r="M740" s="22">
        <v>7260.2363845678283</v>
      </c>
      <c r="N740" s="22">
        <v>0</v>
      </c>
      <c r="O740" s="22">
        <v>7260</v>
      </c>
      <c r="P740" s="4"/>
    </row>
    <row r="741" spans="1:16" x14ac:dyDescent="0.35">
      <c r="A741" s="21">
        <v>740</v>
      </c>
      <c r="B741">
        <v>787</v>
      </c>
      <c r="C741">
        <v>37346</v>
      </c>
      <c r="D741" t="s">
        <v>720</v>
      </c>
      <c r="E741" s="22">
        <v>0</v>
      </c>
      <c r="F741" s="22">
        <v>0</v>
      </c>
      <c r="G741" s="22">
        <v>0</v>
      </c>
      <c r="H741" s="22">
        <v>0</v>
      </c>
      <c r="I741" s="22">
        <v>0</v>
      </c>
      <c r="J741" s="22">
        <v>0</v>
      </c>
      <c r="K741" s="22">
        <v>0</v>
      </c>
      <c r="L741" s="23">
        <v>0</v>
      </c>
      <c r="M741" s="22">
        <v>100</v>
      </c>
      <c r="N741" s="22">
        <v>0</v>
      </c>
      <c r="O741" s="22">
        <v>100</v>
      </c>
      <c r="P741" s="4"/>
    </row>
    <row r="742" spans="1:16" x14ac:dyDescent="0.35">
      <c r="A742" s="21">
        <v>741</v>
      </c>
      <c r="B742">
        <v>91</v>
      </c>
      <c r="C742">
        <v>37478</v>
      </c>
      <c r="D742" t="s">
        <v>721</v>
      </c>
      <c r="E742" s="22">
        <v>3251358</v>
      </c>
      <c r="F742" s="22">
        <v>208</v>
      </c>
      <c r="G742" s="22">
        <v>0</v>
      </c>
      <c r="H742" s="22">
        <v>0</v>
      </c>
      <c r="I742" s="22">
        <v>0</v>
      </c>
      <c r="J742" s="22">
        <v>0</v>
      </c>
      <c r="K742" s="22">
        <v>3251150</v>
      </c>
      <c r="L742" s="23">
        <v>6.0949474355340735E-4</v>
      </c>
      <c r="M742" s="22">
        <v>7069.1985321655902</v>
      </c>
      <c r="N742" s="22">
        <v>0</v>
      </c>
      <c r="O742" s="22">
        <v>7069</v>
      </c>
      <c r="P742" s="4"/>
    </row>
    <row r="743" spans="1:16" x14ac:dyDescent="0.35">
      <c r="A743" s="21">
        <v>742</v>
      </c>
      <c r="B743">
        <v>4942</v>
      </c>
      <c r="C743">
        <v>37540</v>
      </c>
      <c r="D743" t="s">
        <v>722</v>
      </c>
      <c r="E743" s="22">
        <v>2498351</v>
      </c>
      <c r="F743" s="22">
        <v>0</v>
      </c>
      <c r="G743" s="22">
        <v>0</v>
      </c>
      <c r="H743" s="22">
        <v>0</v>
      </c>
      <c r="I743" s="22">
        <v>0</v>
      </c>
      <c r="J743" s="22">
        <v>0</v>
      </c>
      <c r="K743" s="22">
        <v>2498351</v>
      </c>
      <c r="L743" s="23">
        <v>4.6836713226132258E-4</v>
      </c>
      <c r="M743" s="22">
        <v>5432.3360109605637</v>
      </c>
      <c r="N743" s="22">
        <v>0</v>
      </c>
      <c r="O743" s="22">
        <v>5432</v>
      </c>
      <c r="P743" s="4"/>
    </row>
    <row r="744" spans="1:16" x14ac:dyDescent="0.35">
      <c r="A744" s="21">
        <v>743</v>
      </c>
      <c r="B744"/>
      <c r="C744">
        <v>37621</v>
      </c>
      <c r="D744" t="s">
        <v>723</v>
      </c>
      <c r="E744" s="22">
        <v>898258</v>
      </c>
      <c r="F744" s="22">
        <v>0</v>
      </c>
      <c r="G744" s="22">
        <v>0</v>
      </c>
      <c r="H744" s="22">
        <v>0</v>
      </c>
      <c r="I744" s="22">
        <v>0</v>
      </c>
      <c r="J744" s="22">
        <v>0</v>
      </c>
      <c r="K744" s="22">
        <v>898258</v>
      </c>
      <c r="L744" s="23">
        <v>1.6839688398099029E-4</v>
      </c>
      <c r="M744" s="22">
        <v>1953.1440059997228</v>
      </c>
      <c r="N744" s="22">
        <v>0</v>
      </c>
      <c r="O744" s="22">
        <v>1953</v>
      </c>
      <c r="P744" s="4"/>
    </row>
    <row r="745" spans="1:16" x14ac:dyDescent="0.35">
      <c r="A745" s="21">
        <v>744</v>
      </c>
      <c r="B745">
        <v>473</v>
      </c>
      <c r="C745">
        <v>37648</v>
      </c>
      <c r="D745" t="s">
        <v>724</v>
      </c>
      <c r="E745" s="22">
        <v>1745183</v>
      </c>
      <c r="F745" s="22">
        <v>0</v>
      </c>
      <c r="G745" s="22">
        <v>0</v>
      </c>
      <c r="H745" s="22">
        <v>0</v>
      </c>
      <c r="I745" s="22">
        <v>0</v>
      </c>
      <c r="J745" s="22">
        <v>0</v>
      </c>
      <c r="K745" s="22">
        <v>1745183</v>
      </c>
      <c r="L745" s="23">
        <v>3.27170344351619E-4</v>
      </c>
      <c r="M745" s="22">
        <v>3794.6711477355216</v>
      </c>
      <c r="N745" s="22">
        <v>0</v>
      </c>
      <c r="O745" s="22">
        <v>3795</v>
      </c>
      <c r="P745" s="4"/>
    </row>
    <row r="746" spans="1:16" x14ac:dyDescent="0.35">
      <c r="A746" s="21">
        <v>745</v>
      </c>
      <c r="B746">
        <v>70</v>
      </c>
      <c r="C746">
        <v>37710</v>
      </c>
      <c r="D746" t="s">
        <v>725</v>
      </c>
      <c r="E746" s="22">
        <v>0</v>
      </c>
      <c r="F746" s="22">
        <v>0</v>
      </c>
      <c r="G746" s="22">
        <v>0</v>
      </c>
      <c r="H746" s="22">
        <v>0</v>
      </c>
      <c r="I746" s="22">
        <v>0</v>
      </c>
      <c r="J746" s="22">
        <v>0</v>
      </c>
      <c r="K746" s="22">
        <v>0</v>
      </c>
      <c r="L746" s="23">
        <v>0</v>
      </c>
      <c r="M746" s="22">
        <v>100</v>
      </c>
      <c r="N746" s="22">
        <v>0</v>
      </c>
      <c r="O746" s="22">
        <v>100</v>
      </c>
      <c r="P746" s="4"/>
    </row>
    <row r="747" spans="1:16" x14ac:dyDescent="0.35">
      <c r="A747" s="21">
        <v>746</v>
      </c>
      <c r="B747">
        <v>2898</v>
      </c>
      <c r="C747">
        <v>37850</v>
      </c>
      <c r="D747" t="s">
        <v>726</v>
      </c>
      <c r="E747" s="22">
        <v>0</v>
      </c>
      <c r="F747" s="22">
        <v>0</v>
      </c>
      <c r="G747" s="22">
        <v>0</v>
      </c>
      <c r="H747" s="22">
        <v>0</v>
      </c>
      <c r="I747" s="22">
        <v>0</v>
      </c>
      <c r="J747" s="22">
        <v>0</v>
      </c>
      <c r="K747" s="22">
        <v>0</v>
      </c>
      <c r="L747" s="23">
        <v>0</v>
      </c>
      <c r="M747" s="22">
        <v>100</v>
      </c>
      <c r="N747" s="22">
        <v>0</v>
      </c>
      <c r="O747" s="22">
        <v>100</v>
      </c>
      <c r="P747" s="4"/>
    </row>
    <row r="748" spans="1:16" x14ac:dyDescent="0.35">
      <c r="A748" s="21">
        <v>747</v>
      </c>
      <c r="B748">
        <v>140</v>
      </c>
      <c r="C748">
        <v>37877</v>
      </c>
      <c r="D748" t="s">
        <v>727</v>
      </c>
      <c r="E748" s="22">
        <v>1982869</v>
      </c>
      <c r="F748" s="22">
        <v>0</v>
      </c>
      <c r="G748" s="22">
        <v>0</v>
      </c>
      <c r="H748" s="22">
        <v>0</v>
      </c>
      <c r="I748" s="22">
        <v>0</v>
      </c>
      <c r="J748" s="22">
        <v>0</v>
      </c>
      <c r="K748" s="22">
        <v>1982869</v>
      </c>
      <c r="L748" s="23">
        <v>3.7172945962351823E-4</v>
      </c>
      <c r="M748" s="22">
        <v>4311.4881270555497</v>
      </c>
      <c r="N748" s="22">
        <v>0</v>
      </c>
      <c r="O748" s="22">
        <v>4311</v>
      </c>
      <c r="P748" s="4"/>
    </row>
    <row r="749" spans="1:16" x14ac:dyDescent="0.35">
      <c r="A749" s="21">
        <v>748</v>
      </c>
      <c r="B749">
        <v>968</v>
      </c>
      <c r="C749">
        <v>37885</v>
      </c>
      <c r="D749" t="s">
        <v>728</v>
      </c>
      <c r="E749" s="22">
        <v>6564048</v>
      </c>
      <c r="F749" s="22">
        <v>0</v>
      </c>
      <c r="G749" s="22">
        <v>0</v>
      </c>
      <c r="H749" s="22">
        <v>0</v>
      </c>
      <c r="I749" s="22">
        <v>0</v>
      </c>
      <c r="J749" s="22">
        <v>0</v>
      </c>
      <c r="K749" s="22">
        <v>6564048</v>
      </c>
      <c r="L749" s="23">
        <v>1.2305654160627028E-3</v>
      </c>
      <c r="M749" s="22">
        <v>14272.659977750789</v>
      </c>
      <c r="N749" s="22">
        <v>0</v>
      </c>
      <c r="O749" s="22">
        <v>14273</v>
      </c>
      <c r="P749" s="4"/>
    </row>
    <row r="750" spans="1:16" x14ac:dyDescent="0.35">
      <c r="A750" s="21">
        <v>749</v>
      </c>
      <c r="B750">
        <v>8</v>
      </c>
      <c r="C750">
        <v>37907</v>
      </c>
      <c r="D750" t="s">
        <v>478</v>
      </c>
      <c r="E750" s="22">
        <v>0</v>
      </c>
      <c r="F750" s="22">
        <v>0</v>
      </c>
      <c r="G750" s="22">
        <v>0</v>
      </c>
      <c r="H750" s="22">
        <v>0</v>
      </c>
      <c r="I750" s="22">
        <v>0</v>
      </c>
      <c r="J750" s="22">
        <v>0</v>
      </c>
      <c r="K750" s="22">
        <v>0</v>
      </c>
      <c r="L750" s="23">
        <v>0</v>
      </c>
      <c r="M750" s="22">
        <v>100</v>
      </c>
      <c r="N750" s="22">
        <v>0</v>
      </c>
      <c r="O750" s="22">
        <v>100</v>
      </c>
      <c r="P750" s="4"/>
    </row>
    <row r="751" spans="1:16" x14ac:dyDescent="0.35">
      <c r="A751" s="21">
        <v>750</v>
      </c>
      <c r="B751">
        <v>785</v>
      </c>
      <c r="C751">
        <v>37915</v>
      </c>
      <c r="D751" t="s">
        <v>730</v>
      </c>
      <c r="E751" s="22">
        <v>4808824</v>
      </c>
      <c r="F751" s="22">
        <v>0</v>
      </c>
      <c r="G751" s="22">
        <v>0</v>
      </c>
      <c r="H751" s="22">
        <v>0</v>
      </c>
      <c r="I751" s="22">
        <v>0</v>
      </c>
      <c r="J751" s="22">
        <v>0</v>
      </c>
      <c r="K751" s="22">
        <v>4808824</v>
      </c>
      <c r="L751" s="23">
        <v>9.0151268033571836E-4</v>
      </c>
      <c r="M751" s="22">
        <v>10456.155994722687</v>
      </c>
      <c r="N751" s="22">
        <v>0</v>
      </c>
      <c r="O751" s="22">
        <v>10456</v>
      </c>
      <c r="P751" s="4"/>
    </row>
    <row r="752" spans="1:16" x14ac:dyDescent="0.35">
      <c r="A752" s="21">
        <v>751</v>
      </c>
      <c r="B752">
        <v>31</v>
      </c>
      <c r="C752">
        <v>37923</v>
      </c>
      <c r="D752" t="s">
        <v>731</v>
      </c>
      <c r="E752" s="22">
        <v>1827800</v>
      </c>
      <c r="F752" s="22">
        <v>0</v>
      </c>
      <c r="G752" s="22">
        <v>0</v>
      </c>
      <c r="H752" s="22">
        <v>0</v>
      </c>
      <c r="I752" s="22">
        <v>0</v>
      </c>
      <c r="J752" s="22">
        <v>0</v>
      </c>
      <c r="K752" s="22">
        <v>1827800</v>
      </c>
      <c r="L752" s="23">
        <v>3.4265859534838997E-4</v>
      </c>
      <c r="M752" s="22">
        <v>3974.3109598425995</v>
      </c>
      <c r="N752" s="22">
        <v>0</v>
      </c>
      <c r="O752" s="22">
        <v>3974</v>
      </c>
      <c r="P752" s="4"/>
    </row>
    <row r="753" spans="1:16" x14ac:dyDescent="0.35">
      <c r="A753" s="21">
        <v>752</v>
      </c>
      <c r="B753">
        <v>4993</v>
      </c>
      <c r="C753">
        <v>37940</v>
      </c>
      <c r="D753" t="s">
        <v>732</v>
      </c>
      <c r="E753" s="22">
        <v>23533</v>
      </c>
      <c r="F753" s="22">
        <v>0</v>
      </c>
      <c r="G753" s="22">
        <v>0</v>
      </c>
      <c r="H753" s="22">
        <v>0</v>
      </c>
      <c r="I753" s="22">
        <v>0</v>
      </c>
      <c r="J753" s="22">
        <v>0</v>
      </c>
      <c r="K753" s="22">
        <v>23533</v>
      </c>
      <c r="L753" s="23">
        <v>4.4117434753986542E-6</v>
      </c>
      <c r="M753" s="22">
        <v>100</v>
      </c>
      <c r="N753" s="22">
        <v>0</v>
      </c>
      <c r="O753" s="22">
        <v>100</v>
      </c>
      <c r="P753" s="4"/>
    </row>
    <row r="754" spans="1:16" x14ac:dyDescent="0.35">
      <c r="A754" s="21">
        <v>753</v>
      </c>
      <c r="B754" s="25">
        <v>12</v>
      </c>
      <c r="C754" s="25">
        <v>37982</v>
      </c>
      <c r="D754" s="25" t="s">
        <v>733</v>
      </c>
      <c r="E754" s="22">
        <v>1714949</v>
      </c>
      <c r="F754" s="22">
        <v>0</v>
      </c>
      <c r="G754" s="22">
        <v>0</v>
      </c>
      <c r="H754" s="22">
        <v>0</v>
      </c>
      <c r="I754" s="22">
        <v>0</v>
      </c>
      <c r="J754" s="22">
        <v>0</v>
      </c>
      <c r="K754" s="22">
        <v>1714949</v>
      </c>
      <c r="L754" s="23">
        <v>3.2150236099908413E-4</v>
      </c>
      <c r="M754" s="22">
        <v>3728.9312869411888</v>
      </c>
      <c r="N754" s="22">
        <v>0</v>
      </c>
      <c r="O754" s="22">
        <v>3729</v>
      </c>
      <c r="P754" s="4"/>
    </row>
    <row r="755" spans="1:16" x14ac:dyDescent="0.35">
      <c r="A755" s="21">
        <v>754</v>
      </c>
      <c r="B755">
        <v>3548</v>
      </c>
      <c r="C755">
        <v>38130</v>
      </c>
      <c r="D755" t="s">
        <v>734</v>
      </c>
      <c r="E755" s="22">
        <v>13855949</v>
      </c>
      <c r="F755" s="22">
        <v>0</v>
      </c>
      <c r="G755" s="22">
        <v>0</v>
      </c>
      <c r="H755" s="22">
        <v>0</v>
      </c>
      <c r="I755" s="22">
        <v>0</v>
      </c>
      <c r="J755" s="22">
        <v>0</v>
      </c>
      <c r="K755" s="22">
        <v>13855949</v>
      </c>
      <c r="L755" s="23">
        <v>2.5975818041136496E-3</v>
      </c>
      <c r="M755" s="22">
        <v>30127.940677163861</v>
      </c>
      <c r="N755" s="22">
        <v>1300</v>
      </c>
      <c r="O755" s="22">
        <v>28828</v>
      </c>
      <c r="P755" s="4"/>
    </row>
    <row r="756" spans="1:16" x14ac:dyDescent="0.35">
      <c r="A756" s="21">
        <v>755</v>
      </c>
      <c r="B756">
        <v>23</v>
      </c>
      <c r="C756">
        <v>38245</v>
      </c>
      <c r="D756" t="s">
        <v>735</v>
      </c>
      <c r="E756" s="22">
        <v>1356782</v>
      </c>
      <c r="F756" s="22">
        <v>0</v>
      </c>
      <c r="G756" s="22">
        <v>0</v>
      </c>
      <c r="H756" s="22">
        <v>0</v>
      </c>
      <c r="I756" s="22">
        <v>0</v>
      </c>
      <c r="J756" s="22">
        <v>0</v>
      </c>
      <c r="K756" s="22">
        <v>1356782</v>
      </c>
      <c r="L756" s="23">
        <v>2.5435661139839108E-4</v>
      </c>
      <c r="M756" s="22">
        <v>2950.1442021649859</v>
      </c>
      <c r="N756" s="22">
        <v>2850</v>
      </c>
      <c r="O756" s="22">
        <v>100</v>
      </c>
      <c r="P756" s="4"/>
    </row>
    <row r="757" spans="1:16" x14ac:dyDescent="0.35">
      <c r="A757" s="21">
        <v>756</v>
      </c>
      <c r="B757"/>
      <c r="C757">
        <v>38300</v>
      </c>
      <c r="D757" t="s">
        <v>736</v>
      </c>
      <c r="E757" s="22">
        <v>267603</v>
      </c>
      <c r="F757" s="22">
        <v>0</v>
      </c>
      <c r="G757" s="22">
        <v>0</v>
      </c>
      <c r="H757" s="22">
        <v>0</v>
      </c>
      <c r="I757" s="22">
        <v>0</v>
      </c>
      <c r="J757" s="22">
        <v>0</v>
      </c>
      <c r="K757" s="22">
        <v>267603</v>
      </c>
      <c r="L757" s="23">
        <v>5.016767047325484E-5</v>
      </c>
      <c r="M757" s="22">
        <v>581.86756526247893</v>
      </c>
      <c r="N757" s="22">
        <v>0</v>
      </c>
      <c r="O757" s="22">
        <v>582</v>
      </c>
      <c r="P757" s="4"/>
    </row>
    <row r="758" spans="1:16" x14ac:dyDescent="0.35">
      <c r="A758" s="21">
        <v>757</v>
      </c>
      <c r="B758">
        <v>4670</v>
      </c>
      <c r="C758">
        <v>38318</v>
      </c>
      <c r="D758" t="s">
        <v>737</v>
      </c>
      <c r="E758" s="22">
        <v>9802318</v>
      </c>
      <c r="F758" s="22">
        <v>0</v>
      </c>
      <c r="G758" s="22">
        <v>0</v>
      </c>
      <c r="H758" s="22">
        <v>0</v>
      </c>
      <c r="I758" s="22">
        <v>0</v>
      </c>
      <c r="J758" s="22">
        <v>0</v>
      </c>
      <c r="K758" s="22">
        <v>9802318</v>
      </c>
      <c r="L758" s="23">
        <v>1.8376455394672497E-3</v>
      </c>
      <c r="M758" s="22">
        <v>21313.852642117508</v>
      </c>
      <c r="N758" s="22">
        <v>0</v>
      </c>
      <c r="O758" s="22">
        <v>21314</v>
      </c>
      <c r="P758" s="4"/>
    </row>
    <row r="759" spans="1:16" x14ac:dyDescent="0.35">
      <c r="A759" s="21">
        <v>758</v>
      </c>
      <c r="B759">
        <v>4011</v>
      </c>
      <c r="C759">
        <v>38458</v>
      </c>
      <c r="D759" t="s">
        <v>738</v>
      </c>
      <c r="E759" s="22">
        <v>5665519</v>
      </c>
      <c r="F759" s="22">
        <v>0</v>
      </c>
      <c r="G759" s="22">
        <v>0</v>
      </c>
      <c r="H759" s="22">
        <v>0</v>
      </c>
      <c r="I759" s="22">
        <v>0</v>
      </c>
      <c r="J759" s="22">
        <v>0</v>
      </c>
      <c r="K759" s="22">
        <v>5665519</v>
      </c>
      <c r="L759" s="23">
        <v>1.0621177275739221E-3</v>
      </c>
      <c r="M759" s="22">
        <v>12318.926717855609</v>
      </c>
      <c r="N759" s="22">
        <v>0</v>
      </c>
      <c r="O759" s="22">
        <v>12319</v>
      </c>
      <c r="P759" s="4"/>
    </row>
    <row r="760" spans="1:16" x14ac:dyDescent="0.35">
      <c r="A760" s="21">
        <v>759</v>
      </c>
      <c r="B760">
        <v>79</v>
      </c>
      <c r="C760">
        <v>38601</v>
      </c>
      <c r="D760" t="s">
        <v>739</v>
      </c>
      <c r="E760" s="22">
        <v>246446</v>
      </c>
      <c r="F760" s="22">
        <v>0</v>
      </c>
      <c r="G760" s="22">
        <v>0</v>
      </c>
      <c r="H760" s="22">
        <v>0</v>
      </c>
      <c r="I760" s="22">
        <v>0</v>
      </c>
      <c r="J760" s="22">
        <v>0</v>
      </c>
      <c r="K760" s="22">
        <v>246446</v>
      </c>
      <c r="L760" s="23">
        <v>4.6201356925937909E-5</v>
      </c>
      <c r="M760" s="22">
        <v>535.86444841304808</v>
      </c>
      <c r="N760" s="22">
        <v>0</v>
      </c>
      <c r="O760" s="22">
        <v>536</v>
      </c>
      <c r="P760" s="4"/>
    </row>
    <row r="761" spans="1:16" x14ac:dyDescent="0.35">
      <c r="A761" s="21">
        <v>760</v>
      </c>
      <c r="B761">
        <v>155</v>
      </c>
      <c r="C761">
        <v>38628</v>
      </c>
      <c r="D761" t="s">
        <v>740</v>
      </c>
      <c r="E761" s="22">
        <v>71449479</v>
      </c>
      <c r="F761" s="22">
        <v>0</v>
      </c>
      <c r="G761" s="22">
        <v>0</v>
      </c>
      <c r="H761" s="22">
        <v>0</v>
      </c>
      <c r="I761" s="22">
        <v>0</v>
      </c>
      <c r="J761" s="22">
        <v>0</v>
      </c>
      <c r="K761" s="22">
        <v>71449479</v>
      </c>
      <c r="L761" s="23">
        <v>1.339467015675363E-2</v>
      </c>
      <c r="M761" s="22">
        <v>155357.50490466334</v>
      </c>
      <c r="N761" s="22">
        <v>0</v>
      </c>
      <c r="O761" s="22">
        <v>155358</v>
      </c>
      <c r="P761" s="4"/>
    </row>
    <row r="762" spans="1:16" x14ac:dyDescent="0.35">
      <c r="A762" s="21">
        <v>761</v>
      </c>
      <c r="B762">
        <v>361</v>
      </c>
      <c r="C762">
        <v>38652</v>
      </c>
      <c r="D762" t="s">
        <v>741</v>
      </c>
      <c r="E762" s="22">
        <v>0</v>
      </c>
      <c r="F762" s="22">
        <v>0</v>
      </c>
      <c r="G762" s="22">
        <v>0</v>
      </c>
      <c r="H762" s="22">
        <v>0</v>
      </c>
      <c r="I762" s="22">
        <v>0</v>
      </c>
      <c r="J762" s="22">
        <v>0</v>
      </c>
      <c r="K762" s="22">
        <v>0</v>
      </c>
      <c r="L762" s="23">
        <v>0</v>
      </c>
      <c r="M762" s="22">
        <v>100</v>
      </c>
      <c r="N762" s="22">
        <v>0</v>
      </c>
      <c r="O762" s="22">
        <v>100</v>
      </c>
      <c r="P762" s="4"/>
    </row>
    <row r="763" spans="1:16" x14ac:dyDescent="0.35">
      <c r="A763" s="21">
        <v>762</v>
      </c>
      <c r="B763">
        <v>5001</v>
      </c>
      <c r="C763">
        <v>38776</v>
      </c>
      <c r="D763" t="s">
        <v>742</v>
      </c>
      <c r="E763" s="22">
        <v>824820</v>
      </c>
      <c r="F763" s="22">
        <v>0</v>
      </c>
      <c r="G763" s="22">
        <v>0</v>
      </c>
      <c r="H763" s="22">
        <v>0</v>
      </c>
      <c r="I763" s="22">
        <v>0</v>
      </c>
      <c r="J763" s="22">
        <v>0</v>
      </c>
      <c r="K763" s="22">
        <v>824820</v>
      </c>
      <c r="L763" s="23">
        <v>1.5462942478129937E-4</v>
      </c>
      <c r="M763" s="22">
        <v>1793.4627234365753</v>
      </c>
      <c r="N763" s="22">
        <v>1693</v>
      </c>
      <c r="O763" s="22">
        <v>100</v>
      </c>
      <c r="P763" s="4"/>
    </row>
    <row r="764" spans="1:16" x14ac:dyDescent="0.35">
      <c r="A764" s="21">
        <v>763</v>
      </c>
      <c r="B764">
        <v>98</v>
      </c>
      <c r="C764">
        <v>38911</v>
      </c>
      <c r="D764" t="s">
        <v>743</v>
      </c>
      <c r="E764" s="22">
        <v>521759</v>
      </c>
      <c r="F764" s="22">
        <v>0</v>
      </c>
      <c r="G764" s="22">
        <v>0</v>
      </c>
      <c r="H764" s="22">
        <v>0</v>
      </c>
      <c r="I764" s="22">
        <v>0</v>
      </c>
      <c r="J764" s="22">
        <v>0</v>
      </c>
      <c r="K764" s="22">
        <v>521759</v>
      </c>
      <c r="L764" s="23">
        <v>9.781442501935693E-5</v>
      </c>
      <c r="M764" s="22">
        <v>1134.4963957197258</v>
      </c>
      <c r="N764" s="22">
        <v>0</v>
      </c>
      <c r="O764" s="22">
        <v>1134</v>
      </c>
      <c r="P764" s="4"/>
    </row>
    <row r="765" spans="1:16" x14ac:dyDescent="0.35">
      <c r="A765" s="21">
        <v>764</v>
      </c>
      <c r="B765">
        <v>31</v>
      </c>
      <c r="C765">
        <v>38962</v>
      </c>
      <c r="D765" t="s">
        <v>744</v>
      </c>
      <c r="E765" s="22">
        <v>153341</v>
      </c>
      <c r="F765" s="22">
        <v>0</v>
      </c>
      <c r="G765" s="22">
        <v>0</v>
      </c>
      <c r="H765" s="22">
        <v>0</v>
      </c>
      <c r="I765" s="22">
        <v>0</v>
      </c>
      <c r="J765" s="22">
        <v>0</v>
      </c>
      <c r="K765" s="22">
        <v>153341</v>
      </c>
      <c r="L765" s="23">
        <v>2.8746915236523398E-5</v>
      </c>
      <c r="M765" s="22">
        <v>333.41985824117739</v>
      </c>
      <c r="N765" s="22">
        <v>0</v>
      </c>
      <c r="O765" s="22">
        <v>333</v>
      </c>
      <c r="P765" s="4"/>
    </row>
    <row r="766" spans="1:16" x14ac:dyDescent="0.35">
      <c r="A766" s="21">
        <v>765</v>
      </c>
      <c r="B766">
        <v>785</v>
      </c>
      <c r="C766">
        <v>38970</v>
      </c>
      <c r="D766" t="s">
        <v>745</v>
      </c>
      <c r="E766" s="22">
        <v>2508105</v>
      </c>
      <c r="F766" s="22">
        <v>0</v>
      </c>
      <c r="G766" s="22">
        <v>0</v>
      </c>
      <c r="H766" s="22">
        <v>0</v>
      </c>
      <c r="I766" s="22">
        <v>0</v>
      </c>
      <c r="J766" s="22">
        <v>0</v>
      </c>
      <c r="K766" s="22">
        <v>2508105</v>
      </c>
      <c r="L766" s="23">
        <v>4.7019571960076246E-4</v>
      </c>
      <c r="M766" s="22">
        <v>5453.5448024597999</v>
      </c>
      <c r="N766" s="22">
        <v>0</v>
      </c>
      <c r="O766" s="22">
        <v>5454</v>
      </c>
      <c r="P766" s="4"/>
    </row>
    <row r="767" spans="1:16" x14ac:dyDescent="0.35">
      <c r="A767" s="21">
        <v>766</v>
      </c>
      <c r="B767">
        <v>3219</v>
      </c>
      <c r="C767">
        <v>38997</v>
      </c>
      <c r="D767" t="s">
        <v>746</v>
      </c>
      <c r="E767" s="22">
        <v>225756</v>
      </c>
      <c r="F767" s="22">
        <v>0</v>
      </c>
      <c r="G767" s="22">
        <v>0</v>
      </c>
      <c r="H767" s="22">
        <v>0</v>
      </c>
      <c r="I767" s="22">
        <v>0</v>
      </c>
      <c r="J767" s="22">
        <v>0</v>
      </c>
      <c r="K767" s="22">
        <v>225756</v>
      </c>
      <c r="L767" s="23">
        <v>4.2322592106068019E-5</v>
      </c>
      <c r="M767" s="22">
        <v>490.87676170818787</v>
      </c>
      <c r="N767" s="22">
        <v>0</v>
      </c>
      <c r="O767" s="22">
        <v>491</v>
      </c>
      <c r="P767" s="4"/>
    </row>
    <row r="768" spans="1:16" x14ac:dyDescent="0.35">
      <c r="A768" s="21">
        <v>767</v>
      </c>
      <c r="B768">
        <v>212</v>
      </c>
      <c r="C768">
        <v>39039</v>
      </c>
      <c r="D768" t="s">
        <v>747</v>
      </c>
      <c r="E768" s="22">
        <v>483322</v>
      </c>
      <c r="F768" s="22">
        <v>0</v>
      </c>
      <c r="G768" s="22">
        <v>0</v>
      </c>
      <c r="H768" s="22">
        <v>483322</v>
      </c>
      <c r="I768" s="22">
        <v>0</v>
      </c>
      <c r="J768" s="22">
        <v>0</v>
      </c>
      <c r="K768" s="22">
        <v>0</v>
      </c>
      <c r="L768" s="23">
        <v>0</v>
      </c>
      <c r="M768" s="22">
        <v>100</v>
      </c>
      <c r="N768" s="22">
        <v>0</v>
      </c>
      <c r="O768" s="22">
        <v>100</v>
      </c>
      <c r="P768" s="4"/>
    </row>
    <row r="769" spans="1:16" x14ac:dyDescent="0.35">
      <c r="A769" s="21">
        <v>768</v>
      </c>
      <c r="B769">
        <v>681</v>
      </c>
      <c r="C769">
        <v>39152</v>
      </c>
      <c r="D769" t="s">
        <v>748</v>
      </c>
      <c r="E769" s="22">
        <v>1341912</v>
      </c>
      <c r="F769" s="22">
        <v>0</v>
      </c>
      <c r="G769" s="22">
        <v>0</v>
      </c>
      <c r="H769" s="22">
        <v>0</v>
      </c>
      <c r="I769" s="22">
        <v>0</v>
      </c>
      <c r="J769" s="22">
        <v>0</v>
      </c>
      <c r="K769" s="22">
        <v>1341912</v>
      </c>
      <c r="L769" s="23">
        <v>2.5156892493771125E-4</v>
      </c>
      <c r="M769" s="22">
        <v>2917.8113408164468</v>
      </c>
      <c r="N769" s="22">
        <v>0</v>
      </c>
      <c r="O769" s="22">
        <v>2918</v>
      </c>
      <c r="P769" s="4"/>
    </row>
    <row r="770" spans="1:16" x14ac:dyDescent="0.35">
      <c r="A770" s="21">
        <v>769</v>
      </c>
      <c r="B770">
        <v>796</v>
      </c>
      <c r="C770">
        <v>39217</v>
      </c>
      <c r="D770" t="s">
        <v>749</v>
      </c>
      <c r="E770" s="22">
        <v>13743557</v>
      </c>
      <c r="F770" s="22">
        <v>0</v>
      </c>
      <c r="G770" s="22">
        <v>0</v>
      </c>
      <c r="H770" s="22">
        <v>0</v>
      </c>
      <c r="I770" s="22">
        <v>0</v>
      </c>
      <c r="J770" s="22">
        <v>0</v>
      </c>
      <c r="K770" s="22">
        <v>13743557</v>
      </c>
      <c r="L770" s="23">
        <v>2.5765116187277232E-3</v>
      </c>
      <c r="M770" s="22">
        <v>29883.559039458079</v>
      </c>
      <c r="N770" s="22">
        <v>975</v>
      </c>
      <c r="O770" s="22">
        <v>28909</v>
      </c>
      <c r="P770" s="4"/>
    </row>
    <row r="771" spans="1:16" x14ac:dyDescent="0.35">
      <c r="A771" s="21">
        <v>770</v>
      </c>
      <c r="B771">
        <v>212</v>
      </c>
      <c r="C771">
        <v>39306</v>
      </c>
      <c r="D771" t="s">
        <v>750</v>
      </c>
      <c r="E771" s="22">
        <v>728848</v>
      </c>
      <c r="F771" s="22">
        <v>0</v>
      </c>
      <c r="G771" s="22">
        <v>0</v>
      </c>
      <c r="H771" s="22">
        <v>0</v>
      </c>
      <c r="I771" s="22">
        <v>0</v>
      </c>
      <c r="J771" s="22">
        <v>0</v>
      </c>
      <c r="K771" s="22">
        <v>728848</v>
      </c>
      <c r="L771" s="23">
        <v>1.3663750514415326E-4</v>
      </c>
      <c r="M771" s="22">
        <v>1584.784218437115</v>
      </c>
      <c r="N771" s="22">
        <v>0</v>
      </c>
      <c r="O771" s="22">
        <v>1585</v>
      </c>
      <c r="P771" s="4"/>
    </row>
    <row r="772" spans="1:16" x14ac:dyDescent="0.35">
      <c r="A772" s="21">
        <v>771</v>
      </c>
      <c r="B772">
        <v>749</v>
      </c>
      <c r="C772">
        <v>39322</v>
      </c>
      <c r="D772" t="s">
        <v>751</v>
      </c>
      <c r="E772" s="22">
        <v>158924</v>
      </c>
      <c r="F772" s="22">
        <v>0</v>
      </c>
      <c r="G772" s="22">
        <v>0</v>
      </c>
      <c r="H772" s="22">
        <v>0</v>
      </c>
      <c r="I772" s="22">
        <v>0</v>
      </c>
      <c r="J772" s="22">
        <v>0</v>
      </c>
      <c r="K772" s="22">
        <v>158924</v>
      </c>
      <c r="L772" s="23">
        <v>2.9793563085210377E-5</v>
      </c>
      <c r="M772" s="22">
        <v>345.55935823505047</v>
      </c>
      <c r="N772" s="22">
        <v>0</v>
      </c>
      <c r="O772" s="22">
        <v>346</v>
      </c>
      <c r="P772" s="4"/>
    </row>
    <row r="773" spans="1:16" x14ac:dyDescent="0.35">
      <c r="A773" s="21">
        <v>772</v>
      </c>
      <c r="B773">
        <v>188</v>
      </c>
      <c r="C773">
        <v>39454</v>
      </c>
      <c r="D773" t="s">
        <v>752</v>
      </c>
      <c r="E773" s="22">
        <v>26538510</v>
      </c>
      <c r="F773" s="22">
        <v>0</v>
      </c>
      <c r="G773" s="22">
        <v>0</v>
      </c>
      <c r="H773" s="22">
        <v>0</v>
      </c>
      <c r="I773" s="22">
        <v>0</v>
      </c>
      <c r="J773" s="22">
        <v>0</v>
      </c>
      <c r="K773" s="22">
        <v>26538510</v>
      </c>
      <c r="L773" s="23">
        <v>4.9751879632559367E-3</v>
      </c>
      <c r="M773" s="22">
        <v>57704.503310478402</v>
      </c>
      <c r="N773" s="22">
        <v>0</v>
      </c>
      <c r="O773" s="22">
        <v>57705</v>
      </c>
      <c r="P773" s="4"/>
    </row>
    <row r="774" spans="1:16" x14ac:dyDescent="0.35">
      <c r="A774" s="21">
        <v>773</v>
      </c>
      <c r="B774">
        <v>2538</v>
      </c>
      <c r="C774">
        <v>39527</v>
      </c>
      <c r="D774" t="s">
        <v>753</v>
      </c>
      <c r="E774" s="22">
        <v>874664</v>
      </c>
      <c r="F774" s="22">
        <v>0</v>
      </c>
      <c r="G774" s="22">
        <v>0</v>
      </c>
      <c r="H774" s="22">
        <v>0</v>
      </c>
      <c r="I774" s="22">
        <v>0</v>
      </c>
      <c r="J774" s="22">
        <v>0</v>
      </c>
      <c r="K774" s="22">
        <v>874664</v>
      </c>
      <c r="L774" s="23">
        <v>1.6397370480457607E-4</v>
      </c>
      <c r="M774" s="22">
        <v>1901.8419528284096</v>
      </c>
      <c r="N774" s="22">
        <v>0</v>
      </c>
      <c r="O774" s="22">
        <v>1902</v>
      </c>
      <c r="P774" s="4"/>
    </row>
    <row r="775" spans="1:16" x14ac:dyDescent="0.35">
      <c r="A775" s="21">
        <v>774</v>
      </c>
      <c r="B775">
        <v>91</v>
      </c>
      <c r="C775">
        <v>39608</v>
      </c>
      <c r="D775" t="s">
        <v>754</v>
      </c>
      <c r="E775" s="22">
        <v>113970</v>
      </c>
      <c r="F775" s="22">
        <v>0</v>
      </c>
      <c r="G775" s="22">
        <v>0</v>
      </c>
      <c r="H775" s="22">
        <v>0</v>
      </c>
      <c r="I775" s="22">
        <v>0</v>
      </c>
      <c r="J775" s="22">
        <v>0</v>
      </c>
      <c r="K775" s="22">
        <v>113970</v>
      </c>
      <c r="L775" s="23">
        <v>2.1366013848263487E-5</v>
      </c>
      <c r="M775" s="22">
        <v>247.81279138486761</v>
      </c>
      <c r="N775" s="22">
        <v>0</v>
      </c>
      <c r="O775" s="22">
        <v>248</v>
      </c>
      <c r="P775" s="4"/>
    </row>
    <row r="776" spans="1:16" x14ac:dyDescent="0.35">
      <c r="A776" s="21">
        <v>775</v>
      </c>
      <c r="B776">
        <v>1189</v>
      </c>
      <c r="C776">
        <v>39616</v>
      </c>
      <c r="D776" t="s">
        <v>755</v>
      </c>
      <c r="E776" s="22">
        <v>5849695</v>
      </c>
      <c r="F776" s="22">
        <v>0</v>
      </c>
      <c r="G776" s="22">
        <v>0</v>
      </c>
      <c r="H776" s="22">
        <v>0</v>
      </c>
      <c r="I776" s="22">
        <v>0</v>
      </c>
      <c r="J776" s="22">
        <v>0</v>
      </c>
      <c r="K776" s="22">
        <v>5849695</v>
      </c>
      <c r="L776" s="23">
        <v>1.0966452959385599E-3</v>
      </c>
      <c r="M776" s="22">
        <v>12719.393232430491</v>
      </c>
      <c r="N776" s="22">
        <v>0</v>
      </c>
      <c r="O776" s="22">
        <v>12719</v>
      </c>
      <c r="P776" s="4"/>
    </row>
    <row r="777" spans="1:16" x14ac:dyDescent="0.35">
      <c r="A777" s="21">
        <v>776</v>
      </c>
      <c r="B777">
        <v>181</v>
      </c>
      <c r="C777">
        <v>39845</v>
      </c>
      <c r="D777" t="s">
        <v>756</v>
      </c>
      <c r="E777" s="22">
        <v>664411</v>
      </c>
      <c r="F777" s="22">
        <v>0</v>
      </c>
      <c r="G777" s="22">
        <v>0</v>
      </c>
      <c r="H777" s="22">
        <v>0</v>
      </c>
      <c r="I777" s="22">
        <v>0</v>
      </c>
      <c r="J777" s="22">
        <v>0</v>
      </c>
      <c r="K777" s="22">
        <v>664411</v>
      </c>
      <c r="L777" s="23">
        <v>1.2455746799103792E-4</v>
      </c>
      <c r="M777" s="22">
        <v>1444.6744278039071</v>
      </c>
      <c r="N777" s="22">
        <v>0</v>
      </c>
      <c r="O777" s="22">
        <v>1445</v>
      </c>
      <c r="P777" s="4"/>
    </row>
    <row r="778" spans="1:16" x14ac:dyDescent="0.35">
      <c r="A778" s="21">
        <v>777</v>
      </c>
      <c r="B778">
        <v>242</v>
      </c>
      <c r="C778">
        <v>39926</v>
      </c>
      <c r="D778" t="s">
        <v>757</v>
      </c>
      <c r="E778" s="22">
        <v>2310809</v>
      </c>
      <c r="F778" s="22">
        <v>1445</v>
      </c>
      <c r="G778" s="22">
        <v>0</v>
      </c>
      <c r="H778" s="22">
        <v>0</v>
      </c>
      <c r="I778" s="22">
        <v>0</v>
      </c>
      <c r="J778" s="22">
        <v>0</v>
      </c>
      <c r="K778" s="22">
        <v>2309364</v>
      </c>
      <c r="L778" s="23">
        <v>4.3293764328052259E-4</v>
      </c>
      <c r="M778" s="22">
        <v>5021.4086089648454</v>
      </c>
      <c r="N778" s="22">
        <v>0</v>
      </c>
      <c r="O778" s="22">
        <v>5021</v>
      </c>
      <c r="P778" s="4"/>
    </row>
    <row r="779" spans="1:16" x14ac:dyDescent="0.35">
      <c r="A779" s="21">
        <v>778</v>
      </c>
      <c r="B779">
        <v>241</v>
      </c>
      <c r="C779">
        <v>39950</v>
      </c>
      <c r="D779" t="s">
        <v>758</v>
      </c>
      <c r="E779" s="22">
        <v>1237426</v>
      </c>
      <c r="F779" s="22">
        <v>0</v>
      </c>
      <c r="G779" s="22">
        <v>0</v>
      </c>
      <c r="H779" s="22">
        <v>0</v>
      </c>
      <c r="I779" s="22">
        <v>0</v>
      </c>
      <c r="J779" s="22">
        <v>0</v>
      </c>
      <c r="K779" s="22">
        <v>1237426</v>
      </c>
      <c r="L779" s="23">
        <v>2.3198088139160565E-4</v>
      </c>
      <c r="M779" s="22">
        <v>2690.6202614039767</v>
      </c>
      <c r="N779" s="22">
        <v>0</v>
      </c>
      <c r="O779" s="22">
        <v>2691</v>
      </c>
      <c r="P779" s="4"/>
    </row>
    <row r="780" spans="1:16" x14ac:dyDescent="0.35">
      <c r="A780" s="21">
        <v>779</v>
      </c>
      <c r="B780">
        <v>98</v>
      </c>
      <c r="C780">
        <v>40045</v>
      </c>
      <c r="D780" t="s">
        <v>759</v>
      </c>
      <c r="E780" s="22">
        <v>1676129</v>
      </c>
      <c r="F780" s="22">
        <v>0</v>
      </c>
      <c r="G780" s="22">
        <v>0</v>
      </c>
      <c r="H780" s="22">
        <v>0</v>
      </c>
      <c r="I780" s="22">
        <v>0</v>
      </c>
      <c r="J780" s="22">
        <v>0</v>
      </c>
      <c r="K780" s="22">
        <v>1676129</v>
      </c>
      <c r="L780" s="23">
        <v>3.1422475586098122E-4</v>
      </c>
      <c r="M780" s="22">
        <v>3644.5222971933558</v>
      </c>
      <c r="N780" s="22">
        <v>0</v>
      </c>
      <c r="O780" s="22">
        <v>3645</v>
      </c>
      <c r="P780" s="4"/>
    </row>
    <row r="781" spans="1:16" x14ac:dyDescent="0.35">
      <c r="A781" s="21">
        <v>780</v>
      </c>
      <c r="B781">
        <v>212</v>
      </c>
      <c r="C781">
        <v>40142</v>
      </c>
      <c r="D781" t="s">
        <v>760</v>
      </c>
      <c r="E781" s="22">
        <v>2907497</v>
      </c>
      <c r="F781" s="22">
        <v>0</v>
      </c>
      <c r="G781" s="22">
        <v>0</v>
      </c>
      <c r="H781" s="22">
        <v>0</v>
      </c>
      <c r="I781" s="22">
        <v>0</v>
      </c>
      <c r="J781" s="22">
        <v>0</v>
      </c>
      <c r="K781" s="22">
        <v>2907497</v>
      </c>
      <c r="L781" s="23">
        <v>5.4506994091238525E-4</v>
      </c>
      <c r="M781" s="22">
        <v>6321.9702335099446</v>
      </c>
      <c r="N781" s="22">
        <v>0</v>
      </c>
      <c r="O781" s="22">
        <v>6322</v>
      </c>
      <c r="P781" s="4"/>
    </row>
    <row r="782" spans="1:16" x14ac:dyDescent="0.35">
      <c r="A782" s="21">
        <v>781</v>
      </c>
      <c r="B782">
        <v>176</v>
      </c>
      <c r="C782">
        <v>40150</v>
      </c>
      <c r="D782" t="s">
        <v>761</v>
      </c>
      <c r="E782" s="22">
        <v>0</v>
      </c>
      <c r="F782" s="22">
        <v>0</v>
      </c>
      <c r="G782" s="22">
        <v>0</v>
      </c>
      <c r="H782" s="22">
        <v>0</v>
      </c>
      <c r="I782" s="22">
        <v>0</v>
      </c>
      <c r="J782" s="22">
        <v>0</v>
      </c>
      <c r="K782" s="22">
        <v>0</v>
      </c>
      <c r="L782" s="23">
        <v>0</v>
      </c>
      <c r="M782" s="22">
        <v>100</v>
      </c>
      <c r="N782" s="22">
        <v>0</v>
      </c>
      <c r="O782" s="22">
        <v>100</v>
      </c>
      <c r="P782" s="4"/>
    </row>
    <row r="783" spans="1:16" x14ac:dyDescent="0.35">
      <c r="A783" s="21">
        <v>782</v>
      </c>
      <c r="B783">
        <v>968</v>
      </c>
      <c r="C783">
        <v>40193</v>
      </c>
      <c r="D783" t="s">
        <v>762</v>
      </c>
      <c r="E783" s="22">
        <v>0</v>
      </c>
      <c r="F783" s="22">
        <v>0</v>
      </c>
      <c r="G783" s="22">
        <v>0</v>
      </c>
      <c r="H783" s="22">
        <v>0</v>
      </c>
      <c r="I783" s="22">
        <v>0</v>
      </c>
      <c r="J783" s="22">
        <v>0</v>
      </c>
      <c r="K783" s="22">
        <v>0</v>
      </c>
      <c r="L783" s="23">
        <v>0</v>
      </c>
      <c r="M783" s="22">
        <v>100</v>
      </c>
      <c r="N783" s="22">
        <v>0</v>
      </c>
      <c r="O783" s="22">
        <v>100</v>
      </c>
      <c r="P783" s="4"/>
    </row>
    <row r="784" spans="1:16" x14ac:dyDescent="0.35">
      <c r="A784" s="21">
        <v>783</v>
      </c>
      <c r="B784">
        <v>473</v>
      </c>
      <c r="C784">
        <v>40231</v>
      </c>
      <c r="D784" t="s">
        <v>763</v>
      </c>
      <c r="E784" s="22">
        <v>4248596</v>
      </c>
      <c r="F784" s="22">
        <v>0</v>
      </c>
      <c r="G784" s="22">
        <v>0</v>
      </c>
      <c r="H784" s="22">
        <v>0</v>
      </c>
      <c r="I784" s="22">
        <v>0</v>
      </c>
      <c r="J784" s="22">
        <v>0</v>
      </c>
      <c r="K784" s="22">
        <v>4248596</v>
      </c>
      <c r="L784" s="23">
        <v>7.9648645232672512E-4</v>
      </c>
      <c r="M784" s="22">
        <v>9238.0138126400198</v>
      </c>
      <c r="N784" s="22">
        <v>0</v>
      </c>
      <c r="O784" s="22">
        <v>9238</v>
      </c>
      <c r="P784" s="4"/>
    </row>
    <row r="785" spans="1:16" x14ac:dyDescent="0.35">
      <c r="A785" s="21">
        <v>784</v>
      </c>
      <c r="B785">
        <v>12</v>
      </c>
      <c r="C785">
        <v>40258</v>
      </c>
      <c r="D785" t="s">
        <v>764</v>
      </c>
      <c r="E785" s="22">
        <v>0</v>
      </c>
      <c r="F785" s="22">
        <v>0</v>
      </c>
      <c r="G785" s="22">
        <v>0</v>
      </c>
      <c r="H785" s="22">
        <v>0</v>
      </c>
      <c r="I785" s="22">
        <v>0</v>
      </c>
      <c r="J785" s="22">
        <v>0</v>
      </c>
      <c r="K785" s="22">
        <v>0</v>
      </c>
      <c r="L785" s="23">
        <v>0</v>
      </c>
      <c r="M785" s="22">
        <v>100</v>
      </c>
      <c r="N785" s="22">
        <v>0</v>
      </c>
      <c r="O785" s="22">
        <v>100</v>
      </c>
      <c r="P785" s="4"/>
    </row>
    <row r="786" spans="1:16" x14ac:dyDescent="0.35">
      <c r="A786" s="21">
        <v>785</v>
      </c>
      <c r="B786">
        <v>1279</v>
      </c>
      <c r="C786">
        <v>40266</v>
      </c>
      <c r="D786" t="s">
        <v>765</v>
      </c>
      <c r="E786" s="22">
        <v>6014290</v>
      </c>
      <c r="F786" s="22">
        <v>0</v>
      </c>
      <c r="G786" s="22">
        <v>0</v>
      </c>
      <c r="H786" s="22">
        <v>0</v>
      </c>
      <c r="I786" s="22">
        <v>0</v>
      </c>
      <c r="J786" s="22">
        <v>0</v>
      </c>
      <c r="K786" s="22">
        <v>6014290</v>
      </c>
      <c r="L786" s="23">
        <v>1.1275020042772011E-3</v>
      </c>
      <c r="M786" s="22">
        <v>13077.283435097792</v>
      </c>
      <c r="N786" s="22">
        <v>0</v>
      </c>
      <c r="O786" s="22">
        <v>13077</v>
      </c>
      <c r="P786" s="4"/>
    </row>
    <row r="787" spans="1:16" x14ac:dyDescent="0.35">
      <c r="A787" s="21">
        <v>786</v>
      </c>
      <c r="B787">
        <v>3548</v>
      </c>
      <c r="C787">
        <v>40282</v>
      </c>
      <c r="D787" t="s">
        <v>766</v>
      </c>
      <c r="E787" s="22">
        <v>0</v>
      </c>
      <c r="F787" s="22">
        <v>0</v>
      </c>
      <c r="G787" s="22">
        <v>0</v>
      </c>
      <c r="H787" s="22">
        <v>0</v>
      </c>
      <c r="I787" s="22">
        <v>0</v>
      </c>
      <c r="J787" s="22">
        <v>0</v>
      </c>
      <c r="K787" s="22">
        <v>0</v>
      </c>
      <c r="L787" s="23">
        <v>0</v>
      </c>
      <c r="M787" s="22">
        <v>100</v>
      </c>
      <c r="N787" s="22">
        <v>0</v>
      </c>
      <c r="O787" s="22">
        <v>100</v>
      </c>
      <c r="P787" s="4"/>
    </row>
    <row r="788" spans="1:16" x14ac:dyDescent="0.35">
      <c r="A788" s="21">
        <v>787</v>
      </c>
      <c r="B788">
        <v>12</v>
      </c>
      <c r="C788">
        <v>40436</v>
      </c>
      <c r="D788" t="s">
        <v>767</v>
      </c>
      <c r="E788" s="22">
        <v>77997</v>
      </c>
      <c r="F788" s="22">
        <v>0</v>
      </c>
      <c r="G788" s="22">
        <v>0</v>
      </c>
      <c r="H788" s="22">
        <v>0</v>
      </c>
      <c r="I788" s="22">
        <v>0</v>
      </c>
      <c r="J788" s="22">
        <v>0</v>
      </c>
      <c r="K788" s="22">
        <v>77997</v>
      </c>
      <c r="L788" s="23">
        <v>1.4622137247723149E-5</v>
      </c>
      <c r="M788" s="22">
        <v>169.59422909226566</v>
      </c>
      <c r="N788" s="22">
        <v>0</v>
      </c>
      <c r="O788" s="22">
        <v>170</v>
      </c>
      <c r="P788" s="4"/>
    </row>
    <row r="789" spans="1:16" x14ac:dyDescent="0.35">
      <c r="A789" s="21">
        <v>788</v>
      </c>
      <c r="B789">
        <v>867</v>
      </c>
      <c r="C789">
        <v>40460</v>
      </c>
      <c r="D789" t="s">
        <v>768</v>
      </c>
      <c r="E789" s="22">
        <v>480673</v>
      </c>
      <c r="F789" s="22">
        <v>0</v>
      </c>
      <c r="G789" s="22">
        <v>0</v>
      </c>
      <c r="H789" s="22">
        <v>0</v>
      </c>
      <c r="I789" s="22">
        <v>0</v>
      </c>
      <c r="J789" s="22">
        <v>0</v>
      </c>
      <c r="K789" s="22">
        <v>480673</v>
      </c>
      <c r="L789" s="23">
        <v>9.0112011709102011E-5</v>
      </c>
      <c r="M789" s="22">
        <v>1045.1602866836754</v>
      </c>
      <c r="N789" s="22">
        <v>0</v>
      </c>
      <c r="O789" s="22">
        <v>1045</v>
      </c>
      <c r="P789" s="4"/>
    </row>
    <row r="790" spans="1:16" x14ac:dyDescent="0.35">
      <c r="A790" s="21">
        <v>789</v>
      </c>
      <c r="B790">
        <v>1147</v>
      </c>
      <c r="C790">
        <v>40517</v>
      </c>
      <c r="D790" t="s">
        <v>769</v>
      </c>
      <c r="E790" s="22">
        <v>27687</v>
      </c>
      <c r="F790" s="22">
        <v>0</v>
      </c>
      <c r="G790" s="22">
        <v>0</v>
      </c>
      <c r="H790" s="22">
        <v>0</v>
      </c>
      <c r="I790" s="22">
        <v>0</v>
      </c>
      <c r="J790" s="22">
        <v>0</v>
      </c>
      <c r="K790" s="22">
        <v>27687</v>
      </c>
      <c r="L790" s="23">
        <v>5.1904959675078632E-6</v>
      </c>
      <c r="M790" s="22">
        <v>100</v>
      </c>
      <c r="N790" s="22">
        <v>0</v>
      </c>
      <c r="O790" s="22">
        <v>100</v>
      </c>
      <c r="P790" s="4"/>
    </row>
    <row r="791" spans="1:16" x14ac:dyDescent="0.35">
      <c r="A791" s="21">
        <v>790</v>
      </c>
      <c r="B791"/>
      <c r="C791">
        <v>40550</v>
      </c>
      <c r="D791" t="s">
        <v>770</v>
      </c>
      <c r="E791" s="22">
        <v>208735</v>
      </c>
      <c r="F791" s="22">
        <v>0</v>
      </c>
      <c r="G791" s="22">
        <v>0</v>
      </c>
      <c r="H791" s="22">
        <v>0</v>
      </c>
      <c r="I791" s="22">
        <v>0</v>
      </c>
      <c r="J791" s="22">
        <v>0</v>
      </c>
      <c r="K791" s="22">
        <v>208735</v>
      </c>
      <c r="L791" s="23">
        <v>3.913165658170816E-5</v>
      </c>
      <c r="M791" s="22">
        <v>453.8668334624931</v>
      </c>
      <c r="N791" s="22">
        <v>354</v>
      </c>
      <c r="O791" s="22">
        <v>100</v>
      </c>
      <c r="P791" s="4"/>
    </row>
    <row r="792" spans="1:16" x14ac:dyDescent="0.35">
      <c r="A792" s="21">
        <v>791</v>
      </c>
      <c r="B792">
        <v>19</v>
      </c>
      <c r="C792">
        <v>40827</v>
      </c>
      <c r="D792" t="s">
        <v>771</v>
      </c>
      <c r="E792" s="22">
        <v>1232493</v>
      </c>
      <c r="F792" s="22">
        <v>0</v>
      </c>
      <c r="G792" s="22">
        <v>0</v>
      </c>
      <c r="H792" s="22">
        <v>0</v>
      </c>
      <c r="I792" s="22">
        <v>0</v>
      </c>
      <c r="J792" s="22">
        <v>0</v>
      </c>
      <c r="K792" s="22">
        <v>1232493</v>
      </c>
      <c r="L792" s="23">
        <v>2.3105608937341239E-4</v>
      </c>
      <c r="M792" s="22">
        <v>2679.8941010117542</v>
      </c>
      <c r="N792" s="22">
        <v>0</v>
      </c>
      <c r="O792" s="22">
        <v>2680</v>
      </c>
      <c r="P792" s="4"/>
    </row>
    <row r="793" spans="1:16" x14ac:dyDescent="0.35">
      <c r="A793" s="21">
        <v>792</v>
      </c>
      <c r="B793">
        <v>212</v>
      </c>
      <c r="C793">
        <v>40843</v>
      </c>
      <c r="D793" t="s">
        <v>772</v>
      </c>
      <c r="E793" s="22">
        <v>0</v>
      </c>
      <c r="F793" s="22">
        <v>0</v>
      </c>
      <c r="G793" s="22">
        <v>0</v>
      </c>
      <c r="H793" s="22">
        <v>0</v>
      </c>
      <c r="I793" s="22">
        <v>0</v>
      </c>
      <c r="J793" s="22">
        <v>0</v>
      </c>
      <c r="K793" s="22">
        <v>0</v>
      </c>
      <c r="L793" s="23">
        <v>0</v>
      </c>
      <c r="M793" s="22">
        <v>100</v>
      </c>
      <c r="N793" s="22">
        <v>0</v>
      </c>
      <c r="O793" s="22">
        <v>100</v>
      </c>
      <c r="P793" s="4"/>
    </row>
    <row r="794" spans="1:16" x14ac:dyDescent="0.35">
      <c r="A794" s="21">
        <v>793</v>
      </c>
      <c r="B794">
        <v>831</v>
      </c>
      <c r="C794">
        <v>41050</v>
      </c>
      <c r="D794" t="s">
        <v>773</v>
      </c>
      <c r="E794" s="22">
        <v>440443</v>
      </c>
      <c r="F794" s="22">
        <v>0</v>
      </c>
      <c r="G794" s="22">
        <v>0</v>
      </c>
      <c r="H794" s="22">
        <v>0</v>
      </c>
      <c r="I794" s="22">
        <v>0</v>
      </c>
      <c r="J794" s="22">
        <v>0</v>
      </c>
      <c r="K794" s="22">
        <v>440443</v>
      </c>
      <c r="L794" s="23">
        <v>8.2570073154081917E-5</v>
      </c>
      <c r="M794" s="22">
        <v>957.6854371845684</v>
      </c>
      <c r="N794" s="22">
        <v>0</v>
      </c>
      <c r="O794" s="22">
        <v>958</v>
      </c>
      <c r="P794" s="4"/>
    </row>
    <row r="795" spans="1:16" x14ac:dyDescent="0.35">
      <c r="A795" s="21">
        <v>794</v>
      </c>
      <c r="B795">
        <v>84</v>
      </c>
      <c r="C795">
        <v>41106</v>
      </c>
      <c r="D795" t="s">
        <v>774</v>
      </c>
      <c r="E795" s="22">
        <v>336830</v>
      </c>
      <c r="F795" s="22">
        <v>0</v>
      </c>
      <c r="G795" s="22">
        <v>0</v>
      </c>
      <c r="H795" s="22">
        <v>0</v>
      </c>
      <c r="I795" s="22">
        <v>0</v>
      </c>
      <c r="J795" s="22">
        <v>0</v>
      </c>
      <c r="K795" s="22">
        <v>336830</v>
      </c>
      <c r="L795" s="23">
        <v>6.3145691361854789E-5</v>
      </c>
      <c r="M795" s="22">
        <v>732.39258157554582</v>
      </c>
      <c r="N795" s="22">
        <v>0</v>
      </c>
      <c r="O795" s="22">
        <v>732</v>
      </c>
      <c r="P795" s="4"/>
    </row>
    <row r="796" spans="1:16" x14ac:dyDescent="0.35">
      <c r="A796" s="21">
        <v>795</v>
      </c>
      <c r="B796">
        <v>212</v>
      </c>
      <c r="C796">
        <v>41181</v>
      </c>
      <c r="D796" t="s">
        <v>775</v>
      </c>
      <c r="E796" s="22">
        <v>2945748</v>
      </c>
      <c r="F796" s="22">
        <v>0</v>
      </c>
      <c r="G796" s="22">
        <v>0</v>
      </c>
      <c r="H796" s="22">
        <v>0</v>
      </c>
      <c r="I796" s="22">
        <v>0</v>
      </c>
      <c r="J796" s="22">
        <v>0</v>
      </c>
      <c r="K796" s="22">
        <v>2945748</v>
      </c>
      <c r="L796" s="23">
        <v>5.5224087533117903E-4</v>
      </c>
      <c r="M796" s="22">
        <v>6405.1420075141796</v>
      </c>
      <c r="N796" s="22">
        <v>0</v>
      </c>
      <c r="O796" s="22">
        <v>6405</v>
      </c>
      <c r="P796" s="4"/>
    </row>
    <row r="797" spans="1:16" x14ac:dyDescent="0.35">
      <c r="A797" s="21">
        <v>796</v>
      </c>
      <c r="B797">
        <v>5021</v>
      </c>
      <c r="C797">
        <v>41211</v>
      </c>
      <c r="D797" t="s">
        <v>776</v>
      </c>
      <c r="E797" s="22">
        <v>226350</v>
      </c>
      <c r="F797" s="22">
        <v>0</v>
      </c>
      <c r="G797" s="22">
        <v>0</v>
      </c>
      <c r="H797" s="22">
        <v>0</v>
      </c>
      <c r="I797" s="22">
        <v>0</v>
      </c>
      <c r="J797" s="22">
        <v>0</v>
      </c>
      <c r="K797" s="22">
        <v>226350</v>
      </c>
      <c r="L797" s="23">
        <v>4.2433949588088451E-5</v>
      </c>
      <c r="M797" s="22">
        <v>492.16833666723511</v>
      </c>
      <c r="N797" s="22">
        <v>0</v>
      </c>
      <c r="O797" s="22">
        <v>492</v>
      </c>
      <c r="P797" s="4"/>
    </row>
    <row r="798" spans="1:16" x14ac:dyDescent="0.35">
      <c r="A798" s="21">
        <v>797</v>
      </c>
      <c r="B798">
        <v>785</v>
      </c>
      <c r="C798">
        <v>41335</v>
      </c>
      <c r="D798" t="s">
        <v>777</v>
      </c>
      <c r="E798" s="22">
        <v>0</v>
      </c>
      <c r="F798" s="22">
        <v>0</v>
      </c>
      <c r="G798" s="22">
        <v>0</v>
      </c>
      <c r="H798" s="22">
        <v>0</v>
      </c>
      <c r="I798" s="22">
        <v>0</v>
      </c>
      <c r="J798" s="22">
        <v>0</v>
      </c>
      <c r="K798" s="22">
        <v>0</v>
      </c>
      <c r="L798" s="23">
        <v>0</v>
      </c>
      <c r="M798" s="22">
        <v>100</v>
      </c>
      <c r="N798" s="22">
        <v>0</v>
      </c>
      <c r="O798" s="22">
        <v>100</v>
      </c>
      <c r="P798" s="4"/>
    </row>
    <row r="799" spans="1:16" x14ac:dyDescent="0.35">
      <c r="A799" s="21">
        <v>798</v>
      </c>
      <c r="B799">
        <v>517</v>
      </c>
      <c r="C799">
        <v>41343</v>
      </c>
      <c r="D799" t="s">
        <v>778</v>
      </c>
      <c r="E799" s="22">
        <v>2753057</v>
      </c>
      <c r="F799" s="22">
        <v>0</v>
      </c>
      <c r="G799" s="22">
        <v>0</v>
      </c>
      <c r="H799" s="22">
        <v>0</v>
      </c>
      <c r="I799" s="22">
        <v>0</v>
      </c>
      <c r="J799" s="22">
        <v>0</v>
      </c>
      <c r="K799" s="22">
        <v>2753057</v>
      </c>
      <c r="L799" s="23">
        <v>5.1611699558707323E-4</v>
      </c>
      <c r="M799" s="22">
        <v>5986.1607441576689</v>
      </c>
      <c r="N799" s="22">
        <v>0</v>
      </c>
      <c r="O799" s="22">
        <v>5986</v>
      </c>
      <c r="P799" s="4"/>
    </row>
    <row r="800" spans="1:16" x14ac:dyDescent="0.35">
      <c r="A800" s="21">
        <v>799</v>
      </c>
      <c r="B800">
        <v>586</v>
      </c>
      <c r="C800">
        <v>41360</v>
      </c>
      <c r="D800" t="s">
        <v>779</v>
      </c>
      <c r="E800" s="22">
        <v>4658141</v>
      </c>
      <c r="F800" s="22">
        <v>0</v>
      </c>
      <c r="G800" s="22">
        <v>0</v>
      </c>
      <c r="H800" s="22">
        <v>0</v>
      </c>
      <c r="I800" s="22">
        <v>0</v>
      </c>
      <c r="J800" s="22">
        <v>0</v>
      </c>
      <c r="K800" s="22">
        <v>4658141</v>
      </c>
      <c r="L800" s="23">
        <v>8.7326406171066013E-4</v>
      </c>
      <c r="M800" s="22">
        <v>10128.515608267953</v>
      </c>
      <c r="N800" s="22">
        <v>0</v>
      </c>
      <c r="O800" s="22">
        <v>10129</v>
      </c>
      <c r="P800" s="4"/>
    </row>
    <row r="801" spans="1:16" x14ac:dyDescent="0.35">
      <c r="A801" s="21">
        <v>800</v>
      </c>
      <c r="B801">
        <v>383</v>
      </c>
      <c r="C801">
        <v>41378</v>
      </c>
      <c r="D801" t="s">
        <v>780</v>
      </c>
      <c r="E801" s="22">
        <v>0</v>
      </c>
      <c r="F801" s="22">
        <v>0</v>
      </c>
      <c r="G801" s="22">
        <v>0</v>
      </c>
      <c r="H801" s="22">
        <v>0</v>
      </c>
      <c r="I801" s="22">
        <v>0</v>
      </c>
      <c r="J801" s="22">
        <v>0</v>
      </c>
      <c r="K801" s="22">
        <v>0</v>
      </c>
      <c r="L801" s="23">
        <v>0</v>
      </c>
      <c r="M801" s="22">
        <v>100</v>
      </c>
      <c r="N801" s="22">
        <v>0</v>
      </c>
      <c r="O801" s="22">
        <v>100</v>
      </c>
      <c r="P801" s="4"/>
    </row>
    <row r="802" spans="1:16" x14ac:dyDescent="0.35">
      <c r="A802" s="21">
        <v>801</v>
      </c>
      <c r="B802">
        <v>4886</v>
      </c>
      <c r="C802">
        <v>41394</v>
      </c>
      <c r="D802" t="s">
        <v>781</v>
      </c>
      <c r="E802" s="22">
        <v>2722873</v>
      </c>
      <c r="F802" s="22">
        <v>0</v>
      </c>
      <c r="G802" s="22">
        <v>0</v>
      </c>
      <c r="H802" s="22">
        <v>0</v>
      </c>
      <c r="I802" s="22">
        <v>0</v>
      </c>
      <c r="J802" s="22">
        <v>0</v>
      </c>
      <c r="K802" s="22">
        <v>2722873</v>
      </c>
      <c r="L802" s="23">
        <v>5.1045838575996096E-4</v>
      </c>
      <c r="M802" s="22">
        <v>5920.5296017942328</v>
      </c>
      <c r="N802" s="22">
        <v>0</v>
      </c>
      <c r="O802" s="22">
        <v>5921</v>
      </c>
      <c r="P802" s="4"/>
    </row>
    <row r="803" spans="1:16" x14ac:dyDescent="0.35">
      <c r="A803" s="21">
        <v>802</v>
      </c>
      <c r="B803">
        <v>150</v>
      </c>
      <c r="C803">
        <v>41424</v>
      </c>
      <c r="D803" t="s">
        <v>782</v>
      </c>
      <c r="E803" s="22">
        <v>211550</v>
      </c>
      <c r="F803" s="22">
        <v>0</v>
      </c>
      <c r="G803" s="22">
        <v>0</v>
      </c>
      <c r="H803" s="22">
        <v>0</v>
      </c>
      <c r="I803" s="22">
        <v>0</v>
      </c>
      <c r="J803" s="22">
        <v>0</v>
      </c>
      <c r="K803" s="22">
        <v>211550</v>
      </c>
      <c r="L803" s="23">
        <v>3.9659386063000275E-5</v>
      </c>
      <c r="M803" s="22">
        <v>459.98768112195091</v>
      </c>
      <c r="N803" s="22">
        <v>0</v>
      </c>
      <c r="O803" s="22">
        <v>460</v>
      </c>
      <c r="P803" s="4"/>
    </row>
    <row r="804" spans="1:16" x14ac:dyDescent="0.35">
      <c r="A804" s="21">
        <v>803</v>
      </c>
      <c r="B804"/>
      <c r="C804">
        <v>41459</v>
      </c>
      <c r="D804" t="s">
        <v>783</v>
      </c>
      <c r="E804" s="22">
        <v>348792</v>
      </c>
      <c r="F804" s="22">
        <v>0</v>
      </c>
      <c r="G804" s="22">
        <v>0</v>
      </c>
      <c r="H804" s="22">
        <v>0</v>
      </c>
      <c r="I804" s="22">
        <v>0</v>
      </c>
      <c r="J804" s="22">
        <v>0</v>
      </c>
      <c r="K804" s="22">
        <v>348792</v>
      </c>
      <c r="L804" s="23">
        <v>6.5388213583956461E-5</v>
      </c>
      <c r="M804" s="22">
        <v>758.40237898315991</v>
      </c>
      <c r="N804" s="22">
        <v>0</v>
      </c>
      <c r="O804" s="22">
        <v>758</v>
      </c>
      <c r="P804" s="4"/>
    </row>
    <row r="805" spans="1:16" x14ac:dyDescent="0.35">
      <c r="A805" s="21">
        <v>804</v>
      </c>
      <c r="B805">
        <v>3548</v>
      </c>
      <c r="C805">
        <v>41483</v>
      </c>
      <c r="D805" t="s">
        <v>784</v>
      </c>
      <c r="E805" s="22">
        <v>3353529</v>
      </c>
      <c r="F805" s="22">
        <v>0</v>
      </c>
      <c r="G805" s="22">
        <v>0</v>
      </c>
      <c r="H805" s="22">
        <v>0</v>
      </c>
      <c r="I805" s="22">
        <v>0</v>
      </c>
      <c r="J805" s="22">
        <v>0</v>
      </c>
      <c r="K805" s="22">
        <v>3353529</v>
      </c>
      <c r="L805" s="23">
        <v>6.2868778673820481E-4</v>
      </c>
      <c r="M805" s="22">
        <v>7291.8082169000936</v>
      </c>
      <c r="N805" s="22">
        <v>0</v>
      </c>
      <c r="O805" s="22">
        <v>7292</v>
      </c>
      <c r="P805" s="4"/>
    </row>
    <row r="806" spans="1:16" x14ac:dyDescent="0.35">
      <c r="A806" s="21">
        <v>805</v>
      </c>
      <c r="B806">
        <v>31</v>
      </c>
      <c r="C806">
        <v>41491</v>
      </c>
      <c r="D806" t="s">
        <v>785</v>
      </c>
      <c r="E806" s="22">
        <v>676126</v>
      </c>
      <c r="F806" s="22">
        <v>0</v>
      </c>
      <c r="G806" s="22">
        <v>0</v>
      </c>
      <c r="H806" s="22">
        <v>0</v>
      </c>
      <c r="I806" s="22">
        <v>0</v>
      </c>
      <c r="J806" s="22">
        <v>0</v>
      </c>
      <c r="K806" s="22">
        <v>676126</v>
      </c>
      <c r="L806" s="23">
        <v>1.2675368499755199E-4</v>
      </c>
      <c r="M806" s="22">
        <v>1470.1471561628939</v>
      </c>
      <c r="N806" s="22">
        <v>0</v>
      </c>
      <c r="O806" s="22">
        <v>1470</v>
      </c>
      <c r="P806" s="4"/>
    </row>
    <row r="807" spans="1:16" x14ac:dyDescent="0.35">
      <c r="A807" s="21">
        <v>806</v>
      </c>
      <c r="B807">
        <v>69</v>
      </c>
      <c r="C807">
        <v>41513</v>
      </c>
      <c r="D807" t="s">
        <v>786</v>
      </c>
      <c r="E807" s="22">
        <v>0</v>
      </c>
      <c r="F807" s="22">
        <v>0</v>
      </c>
      <c r="G807" s="22">
        <v>0</v>
      </c>
      <c r="H807" s="22">
        <v>0</v>
      </c>
      <c r="I807" s="22">
        <v>0</v>
      </c>
      <c r="J807" s="22">
        <v>0</v>
      </c>
      <c r="K807" s="22">
        <v>0</v>
      </c>
      <c r="L807" s="23">
        <v>0</v>
      </c>
      <c r="M807" s="22">
        <v>100</v>
      </c>
      <c r="N807" s="22">
        <v>0</v>
      </c>
      <c r="O807" s="22">
        <v>100</v>
      </c>
      <c r="P807" s="4"/>
    </row>
    <row r="808" spans="1:16" x14ac:dyDescent="0.35">
      <c r="A808" s="21">
        <v>807</v>
      </c>
      <c r="B808">
        <v>91</v>
      </c>
      <c r="C808">
        <v>41629</v>
      </c>
      <c r="D808" t="s">
        <v>787</v>
      </c>
      <c r="E808" s="22">
        <v>0</v>
      </c>
      <c r="F808" s="22">
        <v>0</v>
      </c>
      <c r="G808" s="22">
        <v>0</v>
      </c>
      <c r="H808" s="22">
        <v>0</v>
      </c>
      <c r="I808" s="22">
        <v>0</v>
      </c>
      <c r="J808" s="22">
        <v>0</v>
      </c>
      <c r="K808" s="22">
        <v>0</v>
      </c>
      <c r="L808" s="23">
        <v>0</v>
      </c>
      <c r="M808" s="22">
        <v>100</v>
      </c>
      <c r="N808" s="22">
        <v>0</v>
      </c>
      <c r="O808" s="22">
        <v>100</v>
      </c>
      <c r="P808" s="4"/>
    </row>
    <row r="809" spans="1:16" x14ac:dyDescent="0.35">
      <c r="A809" s="21">
        <v>808</v>
      </c>
      <c r="B809">
        <v>3548</v>
      </c>
      <c r="C809">
        <v>41750</v>
      </c>
      <c r="D809" t="s">
        <v>788</v>
      </c>
      <c r="E809" s="22">
        <v>0</v>
      </c>
      <c r="F809" s="22">
        <v>0</v>
      </c>
      <c r="G809" s="22">
        <v>0</v>
      </c>
      <c r="H809" s="22">
        <v>0</v>
      </c>
      <c r="I809" s="22">
        <v>0</v>
      </c>
      <c r="J809" s="22">
        <v>0</v>
      </c>
      <c r="K809" s="22">
        <v>0</v>
      </c>
      <c r="L809" s="23">
        <v>0</v>
      </c>
      <c r="M809" s="22">
        <v>100</v>
      </c>
      <c r="N809" s="22">
        <v>0</v>
      </c>
      <c r="O809" s="22">
        <v>100</v>
      </c>
      <c r="P809" s="4"/>
    </row>
    <row r="810" spans="1:16" x14ac:dyDescent="0.35">
      <c r="A810" s="21">
        <v>809</v>
      </c>
      <c r="B810">
        <v>3548</v>
      </c>
      <c r="C810">
        <v>41769</v>
      </c>
      <c r="D810" t="s">
        <v>789</v>
      </c>
      <c r="E810" s="22">
        <v>0</v>
      </c>
      <c r="F810" s="22">
        <v>0</v>
      </c>
      <c r="G810" s="22">
        <v>0</v>
      </c>
      <c r="H810" s="22">
        <v>0</v>
      </c>
      <c r="I810" s="22">
        <v>0</v>
      </c>
      <c r="J810" s="22">
        <v>0</v>
      </c>
      <c r="K810" s="22">
        <v>0</v>
      </c>
      <c r="L810" s="23">
        <v>0</v>
      </c>
      <c r="M810" s="22">
        <v>100</v>
      </c>
      <c r="N810" s="22">
        <v>0</v>
      </c>
      <c r="O810" s="22">
        <v>100</v>
      </c>
      <c r="P810" s="4"/>
    </row>
    <row r="811" spans="1:16" x14ac:dyDescent="0.35">
      <c r="A811" s="21">
        <v>810</v>
      </c>
      <c r="B811">
        <v>111</v>
      </c>
      <c r="C811">
        <v>41785</v>
      </c>
      <c r="D811" t="s">
        <v>790</v>
      </c>
      <c r="E811" s="22">
        <v>0</v>
      </c>
      <c r="F811" s="22">
        <v>0</v>
      </c>
      <c r="G811" s="22">
        <v>0</v>
      </c>
      <c r="H811" s="22">
        <v>0</v>
      </c>
      <c r="I811" s="22">
        <v>0</v>
      </c>
      <c r="J811" s="22">
        <v>0</v>
      </c>
      <c r="K811" s="22">
        <v>0</v>
      </c>
      <c r="L811" s="23">
        <v>0</v>
      </c>
      <c r="M811" s="22">
        <v>100</v>
      </c>
      <c r="N811" s="22">
        <v>0</v>
      </c>
      <c r="O811" s="22">
        <v>100</v>
      </c>
      <c r="P811" s="4"/>
    </row>
    <row r="812" spans="1:16" x14ac:dyDescent="0.35">
      <c r="A812" s="21">
        <v>811</v>
      </c>
      <c r="B812">
        <v>88</v>
      </c>
      <c r="C812">
        <v>41840</v>
      </c>
      <c r="D812" t="s">
        <v>791</v>
      </c>
      <c r="E812" s="22">
        <v>29849920</v>
      </c>
      <c r="F812" s="22">
        <v>0</v>
      </c>
      <c r="G812" s="22">
        <v>0</v>
      </c>
      <c r="H812" s="22">
        <v>0</v>
      </c>
      <c r="I812" s="22">
        <v>0</v>
      </c>
      <c r="J812" s="22">
        <v>0</v>
      </c>
      <c r="K812" s="22">
        <v>29849920</v>
      </c>
      <c r="L812" s="23">
        <v>5.5959796796486551E-3</v>
      </c>
      <c r="M812" s="22">
        <v>64904.729295560122</v>
      </c>
      <c r="N812" s="22">
        <v>0</v>
      </c>
      <c r="O812" s="22">
        <v>64905</v>
      </c>
      <c r="P812" s="4"/>
    </row>
    <row r="813" spans="1:16" x14ac:dyDescent="0.35">
      <c r="A813" s="21">
        <v>812</v>
      </c>
      <c r="B813">
        <v>361</v>
      </c>
      <c r="C813">
        <v>41998</v>
      </c>
      <c r="D813" t="s">
        <v>792</v>
      </c>
      <c r="E813" s="22">
        <v>286884</v>
      </c>
      <c r="F813" s="22">
        <v>0</v>
      </c>
      <c r="G813" s="22">
        <v>0</v>
      </c>
      <c r="H813" s="22">
        <v>0</v>
      </c>
      <c r="I813" s="22">
        <v>0</v>
      </c>
      <c r="J813" s="22">
        <v>0</v>
      </c>
      <c r="K813" s="22">
        <v>286884</v>
      </c>
      <c r="L813" s="23">
        <v>5.3782289346716001E-5</v>
      </c>
      <c r="M813" s="22">
        <v>623.79156658468332</v>
      </c>
      <c r="N813" s="22">
        <v>0</v>
      </c>
      <c r="O813" s="22">
        <v>624</v>
      </c>
      <c r="P813" s="4"/>
    </row>
    <row r="814" spans="1:16" x14ac:dyDescent="0.35">
      <c r="A814" s="21">
        <v>813</v>
      </c>
      <c r="B814">
        <v>920</v>
      </c>
      <c r="C814">
        <v>42048</v>
      </c>
      <c r="D814" t="s">
        <v>793</v>
      </c>
      <c r="E814" s="22">
        <v>78188</v>
      </c>
      <c r="F814" s="22">
        <v>0</v>
      </c>
      <c r="G814" s="22">
        <v>0</v>
      </c>
      <c r="H814" s="22">
        <v>0</v>
      </c>
      <c r="I814" s="22">
        <v>0</v>
      </c>
      <c r="J814" s="22">
        <v>0</v>
      </c>
      <c r="K814" s="22">
        <v>78188</v>
      </c>
      <c r="L814" s="23">
        <v>1.4657944114837462E-5</v>
      </c>
      <c r="M814" s="22">
        <v>170.00953349828927</v>
      </c>
      <c r="N814" s="22">
        <v>0</v>
      </c>
      <c r="O814" s="22">
        <v>170</v>
      </c>
      <c r="P814" s="4"/>
    </row>
    <row r="815" spans="1:16" x14ac:dyDescent="0.35">
      <c r="A815" s="21">
        <v>814</v>
      </c>
      <c r="B815">
        <v>4910</v>
      </c>
      <c r="C815">
        <v>42234</v>
      </c>
      <c r="D815" t="s">
        <v>794</v>
      </c>
      <c r="E815" s="22">
        <v>0</v>
      </c>
      <c r="F815" s="22">
        <v>0</v>
      </c>
      <c r="G815" s="22">
        <v>0</v>
      </c>
      <c r="H815" s="22">
        <v>0</v>
      </c>
      <c r="I815" s="22">
        <v>0</v>
      </c>
      <c r="J815" s="22">
        <v>0</v>
      </c>
      <c r="K815" s="22">
        <v>0</v>
      </c>
      <c r="L815" s="23">
        <v>0</v>
      </c>
      <c r="M815" s="22">
        <v>100</v>
      </c>
      <c r="N815" s="22">
        <v>0</v>
      </c>
      <c r="O815" s="22">
        <v>100</v>
      </c>
      <c r="P815" s="4"/>
    </row>
    <row r="816" spans="1:16" x14ac:dyDescent="0.35">
      <c r="A816" s="21">
        <v>815</v>
      </c>
      <c r="B816">
        <v>91</v>
      </c>
      <c r="C816">
        <v>42307</v>
      </c>
      <c r="D816" t="s">
        <v>795</v>
      </c>
      <c r="E816" s="22">
        <v>1311576</v>
      </c>
      <c r="F816" s="22">
        <v>0</v>
      </c>
      <c r="G816" s="22">
        <v>0</v>
      </c>
      <c r="H816" s="22">
        <v>0</v>
      </c>
      <c r="I816" s="22">
        <v>0</v>
      </c>
      <c r="J816" s="22">
        <v>0</v>
      </c>
      <c r="K816" s="22">
        <v>1311576</v>
      </c>
      <c r="L816" s="23">
        <v>2.4588181959331432E-4</v>
      </c>
      <c r="M816" s="22">
        <v>2851.849694423086</v>
      </c>
      <c r="N816" s="22">
        <v>0</v>
      </c>
      <c r="O816" s="22">
        <v>2852</v>
      </c>
      <c r="P816" s="4"/>
    </row>
    <row r="817" spans="1:16" x14ac:dyDescent="0.35">
      <c r="A817" s="21">
        <v>816</v>
      </c>
      <c r="B817">
        <v>2538</v>
      </c>
      <c r="C817">
        <v>42376</v>
      </c>
      <c r="D817" t="s">
        <v>796</v>
      </c>
      <c r="E817" s="22">
        <v>11852284</v>
      </c>
      <c r="F817" s="22">
        <v>0</v>
      </c>
      <c r="G817" s="22">
        <v>0</v>
      </c>
      <c r="H817" s="22">
        <v>0</v>
      </c>
      <c r="I817" s="22">
        <v>0</v>
      </c>
      <c r="J817" s="22">
        <v>0</v>
      </c>
      <c r="K817" s="22">
        <v>11852284</v>
      </c>
      <c r="L817" s="23">
        <v>2.2219537077963654E-3</v>
      </c>
      <c r="M817" s="22">
        <v>25771.234380329948</v>
      </c>
      <c r="N817" s="22">
        <v>0</v>
      </c>
      <c r="O817" s="22">
        <v>25771</v>
      </c>
      <c r="P817" s="4"/>
    </row>
    <row r="818" spans="1:16" x14ac:dyDescent="0.35">
      <c r="A818" s="21">
        <v>817</v>
      </c>
      <c r="B818">
        <v>31</v>
      </c>
      <c r="C818">
        <v>42390</v>
      </c>
      <c r="D818" t="s">
        <v>797</v>
      </c>
      <c r="E818" s="22">
        <v>5215148</v>
      </c>
      <c r="F818" s="22">
        <v>120</v>
      </c>
      <c r="G818" s="22">
        <v>0</v>
      </c>
      <c r="H818" s="22">
        <v>0</v>
      </c>
      <c r="I818" s="22">
        <v>0</v>
      </c>
      <c r="J818" s="22">
        <v>0</v>
      </c>
      <c r="K818" s="22">
        <v>5215028</v>
      </c>
      <c r="L818" s="23">
        <v>9.7766395075091542E-4</v>
      </c>
      <c r="M818" s="22">
        <v>11339.393224798134</v>
      </c>
      <c r="N818" s="22">
        <v>0</v>
      </c>
      <c r="O818" s="22">
        <v>11339</v>
      </c>
      <c r="P818" s="4"/>
    </row>
    <row r="819" spans="1:16" x14ac:dyDescent="0.35">
      <c r="A819" s="21">
        <v>818</v>
      </c>
      <c r="B819">
        <v>111</v>
      </c>
      <c r="C819">
        <v>42404</v>
      </c>
      <c r="D819" t="s">
        <v>798</v>
      </c>
      <c r="E819" s="22">
        <v>7546920</v>
      </c>
      <c r="F819" s="22">
        <v>0</v>
      </c>
      <c r="G819" s="22">
        <v>0</v>
      </c>
      <c r="H819" s="22">
        <v>0</v>
      </c>
      <c r="I819" s="22">
        <v>0</v>
      </c>
      <c r="J819" s="22">
        <v>0</v>
      </c>
      <c r="K819" s="22">
        <v>7546920</v>
      </c>
      <c r="L819" s="23">
        <v>1.4148249296458426E-3</v>
      </c>
      <c r="M819" s="22">
        <v>16409.786009987583</v>
      </c>
      <c r="N819" s="22">
        <v>0</v>
      </c>
      <c r="O819" s="22">
        <v>16410</v>
      </c>
      <c r="P819" s="4"/>
    </row>
    <row r="820" spans="1:16" x14ac:dyDescent="0.35">
      <c r="A820" s="21">
        <v>819</v>
      </c>
      <c r="B820"/>
      <c r="C820">
        <v>42439</v>
      </c>
      <c r="D820" t="s">
        <v>799</v>
      </c>
      <c r="E820" s="22">
        <v>0</v>
      </c>
      <c r="F820" s="22">
        <v>0</v>
      </c>
      <c r="G820" s="22">
        <v>0</v>
      </c>
      <c r="H820" s="22">
        <v>0</v>
      </c>
      <c r="I820" s="22">
        <v>0</v>
      </c>
      <c r="J820" s="22">
        <v>0</v>
      </c>
      <c r="K820" s="22">
        <v>0</v>
      </c>
      <c r="L820" s="23">
        <v>0</v>
      </c>
      <c r="M820" s="22">
        <v>100</v>
      </c>
      <c r="N820" s="22">
        <v>0</v>
      </c>
      <c r="O820" s="22">
        <v>100</v>
      </c>
      <c r="P820" s="4"/>
    </row>
    <row r="821" spans="1:16" x14ac:dyDescent="0.35">
      <c r="A821" s="21">
        <v>820</v>
      </c>
      <c r="B821" s="26">
        <v>158</v>
      </c>
      <c r="C821" s="26">
        <v>42471</v>
      </c>
      <c r="D821" s="26" t="s">
        <v>1233</v>
      </c>
      <c r="E821" s="22">
        <v>0</v>
      </c>
      <c r="F821" s="22">
        <v>0</v>
      </c>
      <c r="G821" s="22">
        <v>0</v>
      </c>
      <c r="H821" s="22">
        <v>0</v>
      </c>
      <c r="I821" s="22">
        <v>0</v>
      </c>
      <c r="J821" s="22">
        <v>0</v>
      </c>
      <c r="K821" s="22">
        <v>0</v>
      </c>
      <c r="L821" s="23">
        <v>0</v>
      </c>
      <c r="M821" s="22">
        <v>100</v>
      </c>
      <c r="N821" s="22">
        <v>0</v>
      </c>
      <c r="O821" s="22">
        <v>100</v>
      </c>
      <c r="P821" s="4"/>
    </row>
    <row r="822" spans="1:16" x14ac:dyDescent="0.35">
      <c r="A822" s="21">
        <v>821</v>
      </c>
      <c r="B822">
        <v>88</v>
      </c>
      <c r="C822">
        <v>42552</v>
      </c>
      <c r="D822" t="s">
        <v>800</v>
      </c>
      <c r="E822" s="22">
        <v>2509696</v>
      </c>
      <c r="F822" s="22">
        <v>0</v>
      </c>
      <c r="G822" s="22">
        <v>0</v>
      </c>
      <c r="H822" s="22">
        <v>0</v>
      </c>
      <c r="I822" s="22">
        <v>0</v>
      </c>
      <c r="J822" s="22">
        <v>0</v>
      </c>
      <c r="K822" s="22">
        <v>2509696</v>
      </c>
      <c r="L822" s="23">
        <v>4.704939851797094E-4</v>
      </c>
      <c r="M822" s="22">
        <v>5457.0042229309174</v>
      </c>
      <c r="N822" s="22">
        <v>0</v>
      </c>
      <c r="O822" s="22">
        <v>5457</v>
      </c>
      <c r="P822" s="4"/>
    </row>
    <row r="823" spans="1:16" x14ac:dyDescent="0.35">
      <c r="A823" s="21">
        <v>822</v>
      </c>
      <c r="B823">
        <v>140</v>
      </c>
      <c r="C823">
        <v>42579</v>
      </c>
      <c r="D823" t="s">
        <v>801</v>
      </c>
      <c r="E823" s="22">
        <v>1188803</v>
      </c>
      <c r="F823" s="22">
        <v>0</v>
      </c>
      <c r="G823" s="22">
        <v>0</v>
      </c>
      <c r="H823" s="22">
        <v>0</v>
      </c>
      <c r="I823" s="22">
        <v>0</v>
      </c>
      <c r="J823" s="22">
        <v>0</v>
      </c>
      <c r="K823" s="22">
        <v>1188803</v>
      </c>
      <c r="L823" s="23">
        <v>2.2286550285914873E-4</v>
      </c>
      <c r="M823" s="22">
        <v>2584.8959360946283</v>
      </c>
      <c r="N823" s="22">
        <v>0</v>
      </c>
      <c r="O823" s="22">
        <v>2585</v>
      </c>
      <c r="P823" s="4"/>
    </row>
    <row r="824" spans="1:16" x14ac:dyDescent="0.35">
      <c r="A824" s="21">
        <v>823</v>
      </c>
      <c r="B824">
        <v>413</v>
      </c>
      <c r="C824">
        <v>42617</v>
      </c>
      <c r="D824" t="s">
        <v>802</v>
      </c>
      <c r="E824" s="22">
        <v>408623</v>
      </c>
      <c r="F824" s="22">
        <v>15598</v>
      </c>
      <c r="G824" s="22">
        <v>0</v>
      </c>
      <c r="H824" s="22">
        <v>0</v>
      </c>
      <c r="I824" s="22">
        <v>0</v>
      </c>
      <c r="J824" s="22">
        <v>0</v>
      </c>
      <c r="K824" s="22">
        <v>393025</v>
      </c>
      <c r="L824" s="23">
        <v>7.3680596584309527E-5</v>
      </c>
      <c r="M824" s="22">
        <v>854.58122605981919</v>
      </c>
      <c r="N824" s="22">
        <v>0</v>
      </c>
      <c r="O824" s="22">
        <v>855</v>
      </c>
      <c r="P824" s="4"/>
    </row>
    <row r="825" spans="1:16" x14ac:dyDescent="0.35">
      <c r="A825" s="21">
        <v>824</v>
      </c>
      <c r="B825">
        <v>361</v>
      </c>
      <c r="C825">
        <v>42722</v>
      </c>
      <c r="D825" t="s">
        <v>803</v>
      </c>
      <c r="E825" s="22">
        <v>2720659</v>
      </c>
      <c r="F825" s="22">
        <v>0</v>
      </c>
      <c r="G825" s="22">
        <v>0</v>
      </c>
      <c r="H825" s="22">
        <v>0</v>
      </c>
      <c r="I825" s="22">
        <v>0</v>
      </c>
      <c r="J825" s="22">
        <v>0</v>
      </c>
      <c r="K825" s="22">
        <v>2720659</v>
      </c>
      <c r="L825" s="23">
        <v>5.1004332605424844E-4</v>
      </c>
      <c r="M825" s="22">
        <v>5915.715549674147</v>
      </c>
      <c r="N825" s="22">
        <v>0</v>
      </c>
      <c r="O825" s="22">
        <v>5916</v>
      </c>
      <c r="P825" s="4"/>
    </row>
    <row r="826" spans="1:16" x14ac:dyDescent="0.35">
      <c r="A826" s="21">
        <v>825</v>
      </c>
      <c r="B826">
        <v>707</v>
      </c>
      <c r="C826">
        <v>42765</v>
      </c>
      <c r="D826" t="s">
        <v>1160</v>
      </c>
      <c r="E826" s="22">
        <v>3108</v>
      </c>
      <c r="F826" s="22">
        <v>0</v>
      </c>
      <c r="G826" s="22">
        <v>0</v>
      </c>
      <c r="H826" s="22">
        <v>0</v>
      </c>
      <c r="I826" s="22">
        <v>0</v>
      </c>
      <c r="J826" s="22">
        <v>0</v>
      </c>
      <c r="K826" s="22">
        <v>3108</v>
      </c>
      <c r="L826" s="23">
        <v>5.826583402685173E-7</v>
      </c>
      <c r="M826" s="22">
        <v>100</v>
      </c>
      <c r="N826" s="22">
        <v>0</v>
      </c>
      <c r="O826" s="22">
        <v>100</v>
      </c>
      <c r="P826" s="4"/>
    </row>
    <row r="827" spans="1:16" x14ac:dyDescent="0.35">
      <c r="A827" s="21">
        <v>826</v>
      </c>
      <c r="B827">
        <v>303</v>
      </c>
      <c r="C827">
        <v>42803</v>
      </c>
      <c r="D827" t="s">
        <v>805</v>
      </c>
      <c r="E827" s="22">
        <v>11743</v>
      </c>
      <c r="F827" s="22">
        <v>0</v>
      </c>
      <c r="G827" s="22">
        <v>0</v>
      </c>
      <c r="H827" s="22">
        <v>0</v>
      </c>
      <c r="I827" s="22">
        <v>0</v>
      </c>
      <c r="J827" s="22">
        <v>0</v>
      </c>
      <c r="K827" s="22">
        <v>11743</v>
      </c>
      <c r="L827" s="23">
        <v>2.2014661807507077E-6</v>
      </c>
      <c r="M827" s="22">
        <v>100</v>
      </c>
      <c r="N827" s="22">
        <v>0</v>
      </c>
      <c r="O827" s="22">
        <v>100</v>
      </c>
      <c r="P827" s="4"/>
    </row>
    <row r="828" spans="1:16" x14ac:dyDescent="0.35">
      <c r="A828" s="21">
        <v>827</v>
      </c>
      <c r="B828">
        <v>140</v>
      </c>
      <c r="C828">
        <v>42889</v>
      </c>
      <c r="D828" t="s">
        <v>806</v>
      </c>
      <c r="E828" s="22">
        <v>0</v>
      </c>
      <c r="F828" s="22">
        <v>0</v>
      </c>
      <c r="G828" s="22">
        <v>0</v>
      </c>
      <c r="H828" s="22">
        <v>0</v>
      </c>
      <c r="I828" s="22">
        <v>0</v>
      </c>
      <c r="J828" s="22">
        <v>0</v>
      </c>
      <c r="K828" s="22">
        <v>0</v>
      </c>
      <c r="L828" s="23">
        <v>0</v>
      </c>
      <c r="M828" s="22">
        <v>100</v>
      </c>
      <c r="N828" s="22">
        <v>0</v>
      </c>
      <c r="O828" s="22">
        <v>100</v>
      </c>
      <c r="P828" s="4"/>
    </row>
    <row r="829" spans="1:16" x14ac:dyDescent="0.35">
      <c r="A829" s="21">
        <v>828</v>
      </c>
      <c r="B829">
        <v>19</v>
      </c>
      <c r="C829">
        <v>42986</v>
      </c>
      <c r="D829" t="s">
        <v>807</v>
      </c>
      <c r="E829" s="22">
        <v>3648062</v>
      </c>
      <c r="F829" s="22">
        <v>0</v>
      </c>
      <c r="G829" s="22">
        <v>0</v>
      </c>
      <c r="H829" s="22">
        <v>0</v>
      </c>
      <c r="I829" s="22">
        <v>0</v>
      </c>
      <c r="J829" s="22">
        <v>0</v>
      </c>
      <c r="K829" s="22">
        <v>3648062</v>
      </c>
      <c r="L829" s="23">
        <v>6.8390403800406945E-4</v>
      </c>
      <c r="M829" s="22">
        <v>7932.2315290432825</v>
      </c>
      <c r="N829" s="22">
        <v>0</v>
      </c>
      <c r="O829" s="22">
        <v>7932</v>
      </c>
      <c r="P829" s="4"/>
    </row>
    <row r="830" spans="1:16" x14ac:dyDescent="0.35">
      <c r="A830" s="21">
        <v>829</v>
      </c>
      <c r="B830">
        <v>215</v>
      </c>
      <c r="C830">
        <v>43044</v>
      </c>
      <c r="D830" t="s">
        <v>808</v>
      </c>
      <c r="E830" s="22">
        <v>0</v>
      </c>
      <c r="F830" s="22">
        <v>0</v>
      </c>
      <c r="G830" s="22">
        <v>0</v>
      </c>
      <c r="H830" s="22">
        <v>0</v>
      </c>
      <c r="I830" s="22">
        <v>0</v>
      </c>
      <c r="J830" s="22">
        <v>0</v>
      </c>
      <c r="K830" s="22">
        <v>0</v>
      </c>
      <c r="L830" s="23">
        <v>0</v>
      </c>
      <c r="M830" s="22">
        <v>100</v>
      </c>
      <c r="N830" s="22">
        <v>0</v>
      </c>
      <c r="O830" s="22">
        <v>100</v>
      </c>
      <c r="P830" s="4"/>
    </row>
    <row r="831" spans="1:16" x14ac:dyDescent="0.35">
      <c r="A831" s="21">
        <v>830</v>
      </c>
      <c r="B831">
        <v>681</v>
      </c>
      <c r="C831">
        <v>43389</v>
      </c>
      <c r="D831" t="s">
        <v>809</v>
      </c>
      <c r="E831" s="22">
        <v>44</v>
      </c>
      <c r="F831" s="22">
        <v>0</v>
      </c>
      <c r="G831" s="22">
        <v>0</v>
      </c>
      <c r="H831" s="22">
        <v>0</v>
      </c>
      <c r="I831" s="22">
        <v>0</v>
      </c>
      <c r="J831" s="22">
        <v>0</v>
      </c>
      <c r="K831" s="22">
        <v>44</v>
      </c>
      <c r="L831" s="23">
        <v>8.2487023718837714E-9</v>
      </c>
      <c r="M831" s="22">
        <v>100</v>
      </c>
      <c r="N831" s="22">
        <v>0</v>
      </c>
      <c r="O831" s="22">
        <v>100</v>
      </c>
      <c r="P831" s="4"/>
    </row>
    <row r="832" spans="1:16" x14ac:dyDescent="0.35">
      <c r="A832" s="21">
        <v>831</v>
      </c>
      <c r="B832">
        <v>4734</v>
      </c>
      <c r="C832">
        <v>43460</v>
      </c>
      <c r="D832" t="s">
        <v>810</v>
      </c>
      <c r="E832" s="22">
        <v>1900343</v>
      </c>
      <c r="F832" s="22">
        <v>0</v>
      </c>
      <c r="G832" s="22">
        <v>0</v>
      </c>
      <c r="H832" s="22">
        <v>0</v>
      </c>
      <c r="I832" s="22">
        <v>0</v>
      </c>
      <c r="J832" s="22">
        <v>0</v>
      </c>
      <c r="K832" s="22">
        <v>1900343</v>
      </c>
      <c r="L832" s="23">
        <v>3.5625826844301644E-4</v>
      </c>
      <c r="M832" s="22">
        <v>4132.0461824927042</v>
      </c>
      <c r="N832" s="22">
        <v>0</v>
      </c>
      <c r="O832" s="22">
        <v>4132</v>
      </c>
      <c r="P832" s="4"/>
    </row>
    <row r="833" spans="1:16" x14ac:dyDescent="0.35">
      <c r="A833" s="21">
        <v>832</v>
      </c>
      <c r="B833">
        <v>201</v>
      </c>
      <c r="C833">
        <v>43478</v>
      </c>
      <c r="D833" t="s">
        <v>811</v>
      </c>
      <c r="E833" s="22">
        <v>616236</v>
      </c>
      <c r="F833" s="22">
        <v>0</v>
      </c>
      <c r="G833" s="22">
        <v>0</v>
      </c>
      <c r="H833" s="22">
        <v>0</v>
      </c>
      <c r="I833" s="22">
        <v>0</v>
      </c>
      <c r="J833" s="22">
        <v>0</v>
      </c>
      <c r="K833" s="22">
        <v>616236</v>
      </c>
      <c r="L833" s="23">
        <v>1.1552607624636746E-4</v>
      </c>
      <c r="M833" s="22">
        <v>1339.9242196353891</v>
      </c>
      <c r="N833" s="22">
        <v>0</v>
      </c>
      <c r="O833" s="22">
        <v>1340</v>
      </c>
      <c r="P833" s="4"/>
    </row>
    <row r="834" spans="1:16" x14ac:dyDescent="0.35">
      <c r="A834" s="21">
        <v>833</v>
      </c>
      <c r="B834">
        <v>626</v>
      </c>
      <c r="C834">
        <v>43575</v>
      </c>
      <c r="D834" t="s">
        <v>812</v>
      </c>
      <c r="E834" s="22">
        <v>5078839</v>
      </c>
      <c r="F834" s="22">
        <v>0</v>
      </c>
      <c r="G834" s="22">
        <v>0</v>
      </c>
      <c r="H834" s="22">
        <v>0</v>
      </c>
      <c r="I834" s="22">
        <v>0</v>
      </c>
      <c r="J834" s="22">
        <v>0</v>
      </c>
      <c r="K834" s="22">
        <v>5078839</v>
      </c>
      <c r="L834" s="23">
        <v>9.5213252967535919E-4</v>
      </c>
      <c r="M834" s="22">
        <v>11043.2681370916</v>
      </c>
      <c r="N834" s="22">
        <v>0</v>
      </c>
      <c r="O834" s="22">
        <v>11043</v>
      </c>
      <c r="P834" s="4"/>
    </row>
    <row r="835" spans="1:16" x14ac:dyDescent="0.35">
      <c r="A835" s="21">
        <v>834</v>
      </c>
      <c r="B835">
        <v>69</v>
      </c>
      <c r="C835">
        <v>43974</v>
      </c>
      <c r="D835" t="s">
        <v>813</v>
      </c>
      <c r="E835" s="22">
        <v>0</v>
      </c>
      <c r="F835" s="22">
        <v>0</v>
      </c>
      <c r="G835" s="22">
        <v>0</v>
      </c>
      <c r="H835" s="22">
        <v>0</v>
      </c>
      <c r="I835" s="22">
        <v>0</v>
      </c>
      <c r="J835" s="22">
        <v>0</v>
      </c>
      <c r="K835" s="22">
        <v>0</v>
      </c>
      <c r="L835" s="23">
        <v>0</v>
      </c>
      <c r="M835" s="22">
        <v>100</v>
      </c>
      <c r="N835" s="22">
        <v>0</v>
      </c>
      <c r="O835" s="22">
        <v>100</v>
      </c>
      <c r="P835" s="4"/>
    </row>
    <row r="836" spans="1:16" x14ac:dyDescent="0.35">
      <c r="A836" s="21">
        <v>835</v>
      </c>
      <c r="B836">
        <v>415</v>
      </c>
      <c r="C836">
        <v>43982</v>
      </c>
      <c r="D836" t="s">
        <v>814</v>
      </c>
      <c r="E836" s="22">
        <v>37139801</v>
      </c>
      <c r="F836" s="22">
        <v>0</v>
      </c>
      <c r="G836" s="22">
        <v>0</v>
      </c>
      <c r="H836" s="22">
        <v>0</v>
      </c>
      <c r="I836" s="22">
        <v>0</v>
      </c>
      <c r="J836" s="22">
        <v>0</v>
      </c>
      <c r="K836" s="22">
        <v>37139801</v>
      </c>
      <c r="L836" s="23">
        <v>6.9626173772725291E-3</v>
      </c>
      <c r="M836" s="22">
        <v>80755.617770364988</v>
      </c>
      <c r="N836" s="22">
        <v>0</v>
      </c>
      <c r="O836" s="22">
        <v>80756</v>
      </c>
      <c r="P836" s="4"/>
    </row>
    <row r="837" spans="1:16" x14ac:dyDescent="0.35">
      <c r="A837" s="21">
        <v>836</v>
      </c>
      <c r="B837">
        <v>69</v>
      </c>
      <c r="C837">
        <v>44245</v>
      </c>
      <c r="D837" t="s">
        <v>815</v>
      </c>
      <c r="E837" s="22">
        <v>0</v>
      </c>
      <c r="F837" s="22">
        <v>0</v>
      </c>
      <c r="G837" s="22">
        <v>0</v>
      </c>
      <c r="H837" s="22">
        <v>0</v>
      </c>
      <c r="I837" s="22">
        <v>0</v>
      </c>
      <c r="J837" s="22">
        <v>0</v>
      </c>
      <c r="K837" s="22">
        <v>0</v>
      </c>
      <c r="L837" s="23">
        <v>0</v>
      </c>
      <c r="M837" s="22">
        <v>100</v>
      </c>
      <c r="N837" s="22">
        <v>0</v>
      </c>
      <c r="O837" s="22">
        <v>100</v>
      </c>
      <c r="P837" s="4"/>
    </row>
    <row r="838" spans="1:16" x14ac:dyDescent="0.35">
      <c r="A838" s="21">
        <v>837</v>
      </c>
      <c r="B838">
        <v>98</v>
      </c>
      <c r="C838">
        <v>44318</v>
      </c>
      <c r="D838" t="s">
        <v>816</v>
      </c>
      <c r="E838" s="22">
        <v>0</v>
      </c>
      <c r="F838" s="22">
        <v>0</v>
      </c>
      <c r="G838" s="22">
        <v>0</v>
      </c>
      <c r="H838" s="22">
        <v>0</v>
      </c>
      <c r="I838" s="22">
        <v>0</v>
      </c>
      <c r="J838" s="22">
        <v>0</v>
      </c>
      <c r="K838" s="22">
        <v>0</v>
      </c>
      <c r="L838" s="23">
        <v>0</v>
      </c>
      <c r="M838" s="22">
        <v>100</v>
      </c>
      <c r="N838" s="22">
        <v>0</v>
      </c>
      <c r="O838" s="22">
        <v>100</v>
      </c>
      <c r="P838" s="4"/>
    </row>
    <row r="839" spans="1:16" x14ac:dyDescent="0.35">
      <c r="A839" s="21">
        <v>838</v>
      </c>
      <c r="B839">
        <v>1178</v>
      </c>
      <c r="C839">
        <v>44326</v>
      </c>
      <c r="D839" t="s">
        <v>817</v>
      </c>
      <c r="E839" s="22">
        <v>2683370</v>
      </c>
      <c r="F839" s="22">
        <v>0</v>
      </c>
      <c r="G839" s="22">
        <v>0</v>
      </c>
      <c r="H839" s="22">
        <v>0</v>
      </c>
      <c r="I839" s="22">
        <v>0</v>
      </c>
      <c r="J839" s="22">
        <v>0</v>
      </c>
      <c r="K839" s="22">
        <v>2683370</v>
      </c>
      <c r="L839" s="23">
        <v>5.0305273826458535E-4</v>
      </c>
      <c r="M839" s="22">
        <v>5834.6355182803563</v>
      </c>
      <c r="N839" s="22">
        <v>0</v>
      </c>
      <c r="O839" s="22">
        <v>5835</v>
      </c>
      <c r="P839" s="4"/>
    </row>
    <row r="840" spans="1:16" x14ac:dyDescent="0.35">
      <c r="A840" s="21">
        <v>839</v>
      </c>
      <c r="B840">
        <v>111</v>
      </c>
      <c r="C840">
        <v>44393</v>
      </c>
      <c r="D840" t="s">
        <v>818</v>
      </c>
      <c r="E840" s="22">
        <v>6816109</v>
      </c>
      <c r="F840" s="22">
        <v>0</v>
      </c>
      <c r="G840" s="22">
        <v>0</v>
      </c>
      <c r="H840" s="22">
        <v>0</v>
      </c>
      <c r="I840" s="22">
        <v>0</v>
      </c>
      <c r="J840" s="22">
        <v>0</v>
      </c>
      <c r="K840" s="22">
        <v>6816109</v>
      </c>
      <c r="L840" s="23">
        <v>1.2778194198935983E-3</v>
      </c>
      <c r="M840" s="22">
        <v>14820.733505953485</v>
      </c>
      <c r="N840" s="22">
        <v>0</v>
      </c>
      <c r="O840" s="22">
        <v>14821</v>
      </c>
      <c r="P840" s="4"/>
    </row>
    <row r="841" spans="1:16" x14ac:dyDescent="0.35">
      <c r="A841" s="21">
        <v>840</v>
      </c>
      <c r="B841">
        <v>158</v>
      </c>
      <c r="C841">
        <v>44768</v>
      </c>
      <c r="D841" t="s">
        <v>819</v>
      </c>
      <c r="E841" s="22">
        <v>461435</v>
      </c>
      <c r="F841" s="22">
        <v>0</v>
      </c>
      <c r="G841" s="22">
        <v>0</v>
      </c>
      <c r="H841" s="22">
        <v>0</v>
      </c>
      <c r="I841" s="22">
        <v>0</v>
      </c>
      <c r="J841" s="22">
        <v>0</v>
      </c>
      <c r="K841" s="22">
        <v>461435</v>
      </c>
      <c r="L841" s="23">
        <v>8.6505454067504285E-5</v>
      </c>
      <c r="M841" s="22">
        <v>1003.3297832120418</v>
      </c>
      <c r="N841" s="22">
        <v>0</v>
      </c>
      <c r="O841" s="22">
        <v>1003</v>
      </c>
      <c r="P841" s="4"/>
    </row>
    <row r="842" spans="1:16" x14ac:dyDescent="0.35">
      <c r="A842" s="21">
        <v>841</v>
      </c>
      <c r="B842">
        <v>4763</v>
      </c>
      <c r="C842">
        <v>47079</v>
      </c>
      <c r="D842" t="s">
        <v>820</v>
      </c>
      <c r="E842" s="22">
        <v>75292102</v>
      </c>
      <c r="F842" s="22">
        <v>0</v>
      </c>
      <c r="G842" s="22">
        <v>0</v>
      </c>
      <c r="H842" s="22">
        <v>0</v>
      </c>
      <c r="I842" s="22">
        <v>0</v>
      </c>
      <c r="J842" s="22">
        <v>0</v>
      </c>
      <c r="K842" s="22">
        <v>75292102</v>
      </c>
      <c r="L842" s="23">
        <v>1.4115048644352611E-2</v>
      </c>
      <c r="M842" s="22">
        <v>163712.78376637865</v>
      </c>
      <c r="N842" s="22">
        <v>2665</v>
      </c>
      <c r="O842" s="22">
        <v>161048</v>
      </c>
      <c r="P842" s="4"/>
    </row>
    <row r="843" spans="1:16" x14ac:dyDescent="0.35">
      <c r="A843" s="21">
        <v>842</v>
      </c>
      <c r="B843"/>
      <c r="C843">
        <v>50030</v>
      </c>
      <c r="D843" t="s">
        <v>821</v>
      </c>
      <c r="E843" s="22">
        <v>0</v>
      </c>
      <c r="F843" s="22">
        <v>0</v>
      </c>
      <c r="G843" s="22">
        <v>0</v>
      </c>
      <c r="H843" s="22">
        <v>0</v>
      </c>
      <c r="I843" s="22">
        <v>0</v>
      </c>
      <c r="J843" s="22">
        <v>0</v>
      </c>
      <c r="K843" s="22">
        <v>0</v>
      </c>
      <c r="L843" s="23">
        <v>0</v>
      </c>
      <c r="M843" s="22">
        <v>100</v>
      </c>
      <c r="N843" s="22">
        <v>0</v>
      </c>
      <c r="O843" s="22">
        <v>100</v>
      </c>
      <c r="P843" s="4"/>
    </row>
    <row r="844" spans="1:16" x14ac:dyDescent="0.35">
      <c r="A844" s="21">
        <v>843</v>
      </c>
      <c r="B844"/>
      <c r="C844">
        <v>50050</v>
      </c>
      <c r="D844" t="s">
        <v>822</v>
      </c>
      <c r="E844" s="22">
        <v>3025463</v>
      </c>
      <c r="F844" s="22">
        <v>0</v>
      </c>
      <c r="G844" s="22">
        <v>0</v>
      </c>
      <c r="H844" s="22">
        <v>0</v>
      </c>
      <c r="I844" s="22">
        <v>0</v>
      </c>
      <c r="J844" s="22">
        <v>0</v>
      </c>
      <c r="K844" s="22">
        <v>3025463</v>
      </c>
      <c r="L844" s="23">
        <v>5.6718508691242257E-4</v>
      </c>
      <c r="M844" s="22">
        <v>6578.4718018920394</v>
      </c>
      <c r="N844" s="22">
        <v>0</v>
      </c>
      <c r="O844" s="22">
        <v>6578</v>
      </c>
      <c r="P844" s="4"/>
    </row>
    <row r="845" spans="1:16" x14ac:dyDescent="0.35">
      <c r="A845" s="21">
        <v>844</v>
      </c>
      <c r="B845">
        <v>670</v>
      </c>
      <c r="C845">
        <v>50083</v>
      </c>
      <c r="D845" t="s">
        <v>823</v>
      </c>
      <c r="E845" s="22">
        <v>2263866</v>
      </c>
      <c r="F845" s="22">
        <v>0</v>
      </c>
      <c r="G845" s="22">
        <v>0</v>
      </c>
      <c r="H845" s="22">
        <v>0</v>
      </c>
      <c r="I845" s="22">
        <v>0</v>
      </c>
      <c r="J845" s="22">
        <v>0</v>
      </c>
      <c r="K845" s="22">
        <v>2263866</v>
      </c>
      <c r="L845" s="23">
        <v>4.2440811008697787E-4</v>
      </c>
      <c r="M845" s="22">
        <v>4922.4791855865114</v>
      </c>
      <c r="N845" s="22">
        <v>0</v>
      </c>
      <c r="O845" s="22">
        <v>4922</v>
      </c>
      <c r="P845" s="4"/>
    </row>
    <row r="846" spans="1:16" x14ac:dyDescent="0.35">
      <c r="A846" s="21">
        <v>845</v>
      </c>
      <c r="B846">
        <v>340</v>
      </c>
      <c r="C846">
        <v>50121</v>
      </c>
      <c r="D846" t="s">
        <v>824</v>
      </c>
      <c r="E846" s="22">
        <v>7208170</v>
      </c>
      <c r="F846" s="22">
        <v>0</v>
      </c>
      <c r="G846" s="22">
        <v>0</v>
      </c>
      <c r="H846" s="22">
        <v>0</v>
      </c>
      <c r="I846" s="22">
        <v>0</v>
      </c>
      <c r="J846" s="22">
        <v>0</v>
      </c>
      <c r="K846" s="22">
        <v>7208170</v>
      </c>
      <c r="L846" s="23">
        <v>1.3513192949077602E-3</v>
      </c>
      <c r="M846" s="22">
        <v>15673.218640665626</v>
      </c>
      <c r="N846" s="22">
        <v>0</v>
      </c>
      <c r="O846" s="22">
        <v>15673</v>
      </c>
      <c r="P846" s="4"/>
    </row>
    <row r="847" spans="1:16" x14ac:dyDescent="0.35">
      <c r="A847" s="21">
        <v>846</v>
      </c>
      <c r="B847"/>
      <c r="C847">
        <v>50130</v>
      </c>
      <c r="D847" t="s">
        <v>825</v>
      </c>
      <c r="E847" s="22">
        <v>0</v>
      </c>
      <c r="F847" s="22">
        <v>0</v>
      </c>
      <c r="G847" s="22">
        <v>0</v>
      </c>
      <c r="H847" s="22">
        <v>0</v>
      </c>
      <c r="I847" s="22">
        <v>0</v>
      </c>
      <c r="J847" s="22">
        <v>0</v>
      </c>
      <c r="K847" s="22">
        <v>0</v>
      </c>
      <c r="L847" s="23">
        <v>0</v>
      </c>
      <c r="M847" s="22">
        <v>100</v>
      </c>
      <c r="N847" s="22">
        <v>0</v>
      </c>
      <c r="O847" s="22">
        <v>100</v>
      </c>
      <c r="P847" s="4"/>
    </row>
    <row r="848" spans="1:16" x14ac:dyDescent="0.35">
      <c r="A848" s="21">
        <v>847</v>
      </c>
      <c r="B848">
        <v>670</v>
      </c>
      <c r="C848">
        <v>50229</v>
      </c>
      <c r="D848" t="s">
        <v>826</v>
      </c>
      <c r="E848" s="22">
        <v>8111158</v>
      </c>
      <c r="F848" s="22">
        <v>0</v>
      </c>
      <c r="G848" s="22">
        <v>0</v>
      </c>
      <c r="H848" s="22">
        <v>0</v>
      </c>
      <c r="I848" s="22">
        <v>0</v>
      </c>
      <c r="J848" s="22">
        <v>0</v>
      </c>
      <c r="K848" s="22">
        <v>8111158</v>
      </c>
      <c r="L848" s="23">
        <v>1.5206029143937281E-3</v>
      </c>
      <c r="M848" s="22">
        <v>17636.647410228132</v>
      </c>
      <c r="N848" s="22">
        <v>0</v>
      </c>
      <c r="O848" s="22">
        <v>17637</v>
      </c>
      <c r="P848" s="4"/>
    </row>
    <row r="849" spans="1:16" x14ac:dyDescent="0.35">
      <c r="A849" s="21">
        <v>848</v>
      </c>
      <c r="B849">
        <v>627</v>
      </c>
      <c r="C849">
        <v>50369</v>
      </c>
      <c r="D849" t="s">
        <v>827</v>
      </c>
      <c r="E849" s="22">
        <v>0</v>
      </c>
      <c r="F849" s="22">
        <v>0</v>
      </c>
      <c r="G849" s="22">
        <v>0</v>
      </c>
      <c r="H849" s="22">
        <v>0</v>
      </c>
      <c r="I849" s="22">
        <v>0</v>
      </c>
      <c r="J849" s="22">
        <v>0</v>
      </c>
      <c r="K849" s="22">
        <v>0</v>
      </c>
      <c r="L849" s="23">
        <v>0</v>
      </c>
      <c r="M849" s="22">
        <v>100</v>
      </c>
      <c r="N849" s="22">
        <v>0</v>
      </c>
      <c r="O849" s="22">
        <v>100</v>
      </c>
      <c r="P849" s="4"/>
    </row>
    <row r="850" spans="1:16" x14ac:dyDescent="0.35">
      <c r="A850" s="21">
        <v>849</v>
      </c>
      <c r="B850">
        <v>150</v>
      </c>
      <c r="C850">
        <v>50520</v>
      </c>
      <c r="D850" t="s">
        <v>828</v>
      </c>
      <c r="E850" s="22">
        <v>11356762</v>
      </c>
      <c r="F850" s="22">
        <v>0</v>
      </c>
      <c r="G850" s="22">
        <v>0</v>
      </c>
      <c r="H850" s="22">
        <v>0</v>
      </c>
      <c r="I850" s="22">
        <v>0</v>
      </c>
      <c r="J850" s="22">
        <v>0</v>
      </c>
      <c r="K850" s="22">
        <v>11356762</v>
      </c>
      <c r="L850" s="23">
        <v>2.1290579465072612E-3</v>
      </c>
      <c r="M850" s="22">
        <v>24693.786894038712</v>
      </c>
      <c r="N850" s="22">
        <v>0</v>
      </c>
      <c r="O850" s="22">
        <v>24694</v>
      </c>
      <c r="P850" s="4"/>
    </row>
    <row r="851" spans="1:16" x14ac:dyDescent="0.35">
      <c r="A851" s="21">
        <v>850</v>
      </c>
      <c r="B851"/>
      <c r="C851">
        <v>50784</v>
      </c>
      <c r="D851" t="s">
        <v>829</v>
      </c>
      <c r="E851" s="22">
        <v>0</v>
      </c>
      <c r="F851" s="22">
        <v>0</v>
      </c>
      <c r="G851" s="22">
        <v>0</v>
      </c>
      <c r="H851" s="22">
        <v>0</v>
      </c>
      <c r="I851" s="22">
        <v>0</v>
      </c>
      <c r="J851" s="22">
        <v>0</v>
      </c>
      <c r="K851" s="22">
        <v>0</v>
      </c>
      <c r="L851" s="23">
        <v>0</v>
      </c>
      <c r="M851" s="22">
        <v>100</v>
      </c>
      <c r="N851" s="22">
        <v>0</v>
      </c>
      <c r="O851" s="22">
        <v>100</v>
      </c>
      <c r="P851" s="4"/>
    </row>
    <row r="852" spans="1:16" x14ac:dyDescent="0.35">
      <c r="A852" s="21">
        <v>851</v>
      </c>
      <c r="B852">
        <v>70</v>
      </c>
      <c r="C852">
        <v>50814</v>
      </c>
      <c r="D852" t="s">
        <v>830</v>
      </c>
      <c r="E852" s="22">
        <v>20248547</v>
      </c>
      <c r="F852" s="22">
        <v>0</v>
      </c>
      <c r="G852" s="22">
        <v>0</v>
      </c>
      <c r="H852" s="22">
        <v>0</v>
      </c>
      <c r="I852" s="22">
        <v>0</v>
      </c>
      <c r="J852" s="22">
        <v>0</v>
      </c>
      <c r="K852" s="22">
        <v>20248547</v>
      </c>
      <c r="L852" s="23">
        <v>3.7960054015022736E-3</v>
      </c>
      <c r="M852" s="22">
        <v>44027.805155371476</v>
      </c>
      <c r="N852" s="22">
        <v>0</v>
      </c>
      <c r="O852" s="22">
        <v>44028</v>
      </c>
      <c r="P852" s="4"/>
    </row>
    <row r="853" spans="1:16" x14ac:dyDescent="0.35">
      <c r="A853" s="21">
        <v>852</v>
      </c>
      <c r="B853">
        <v>670</v>
      </c>
      <c r="C853">
        <v>51020</v>
      </c>
      <c r="D853" t="s">
        <v>831</v>
      </c>
      <c r="E853" s="22">
        <v>214318</v>
      </c>
      <c r="F853" s="22">
        <v>0</v>
      </c>
      <c r="G853" s="22">
        <v>0</v>
      </c>
      <c r="H853" s="22">
        <v>0</v>
      </c>
      <c r="I853" s="22">
        <v>0</v>
      </c>
      <c r="J853" s="22">
        <v>0</v>
      </c>
      <c r="K853" s="22">
        <v>214318</v>
      </c>
      <c r="L853" s="23">
        <v>4.0178304430395139E-5</v>
      </c>
      <c r="M853" s="22">
        <v>466.00633345636618</v>
      </c>
      <c r="N853" s="22">
        <v>0</v>
      </c>
      <c r="O853" s="22">
        <v>466</v>
      </c>
      <c r="P853" s="4"/>
    </row>
    <row r="854" spans="1:16" x14ac:dyDescent="0.35">
      <c r="A854" s="21">
        <v>853</v>
      </c>
      <c r="B854">
        <v>4736</v>
      </c>
      <c r="C854">
        <v>51152</v>
      </c>
      <c r="D854" t="s">
        <v>832</v>
      </c>
      <c r="E854" s="22">
        <v>304585</v>
      </c>
      <c r="F854" s="22">
        <v>0</v>
      </c>
      <c r="G854" s="22">
        <v>0</v>
      </c>
      <c r="H854" s="22">
        <v>0</v>
      </c>
      <c r="I854" s="22">
        <v>0</v>
      </c>
      <c r="J854" s="22">
        <v>0</v>
      </c>
      <c r="K854" s="22">
        <v>304585</v>
      </c>
      <c r="L854" s="23">
        <v>5.7100704816823149E-5</v>
      </c>
      <c r="M854" s="22">
        <v>662.28006549056681</v>
      </c>
      <c r="N854" s="22">
        <v>0</v>
      </c>
      <c r="O854" s="22">
        <v>662</v>
      </c>
      <c r="P854" s="4"/>
    </row>
    <row r="855" spans="1:16" x14ac:dyDescent="0.35">
      <c r="A855" s="21">
        <v>854</v>
      </c>
      <c r="B855">
        <v>4255</v>
      </c>
      <c r="C855">
        <v>51268</v>
      </c>
      <c r="D855" t="s">
        <v>833</v>
      </c>
      <c r="E855" s="22">
        <v>6982019</v>
      </c>
      <c r="F855" s="22">
        <v>0</v>
      </c>
      <c r="G855" s="22">
        <v>0</v>
      </c>
      <c r="H855" s="22">
        <v>0</v>
      </c>
      <c r="I855" s="22">
        <v>0</v>
      </c>
      <c r="J855" s="22">
        <v>0</v>
      </c>
      <c r="K855" s="22">
        <v>6982019</v>
      </c>
      <c r="L855" s="23">
        <v>1.3089226519508537E-3</v>
      </c>
      <c r="M855" s="22">
        <v>15181.483003353356</v>
      </c>
      <c r="N855" s="22">
        <v>0</v>
      </c>
      <c r="O855" s="22">
        <v>15181</v>
      </c>
      <c r="P855" s="4"/>
    </row>
    <row r="856" spans="1:16" x14ac:dyDescent="0.35">
      <c r="A856" s="21">
        <v>855</v>
      </c>
      <c r="B856">
        <v>2538</v>
      </c>
      <c r="C856">
        <v>51578</v>
      </c>
      <c r="D856" t="s">
        <v>834</v>
      </c>
      <c r="E856" s="22">
        <v>5864</v>
      </c>
      <c r="F856" s="22">
        <v>0</v>
      </c>
      <c r="G856" s="22">
        <v>0</v>
      </c>
      <c r="H856" s="22">
        <v>0</v>
      </c>
      <c r="I856" s="22">
        <v>0</v>
      </c>
      <c r="J856" s="22">
        <v>0</v>
      </c>
      <c r="K856" s="22">
        <v>5864</v>
      </c>
      <c r="L856" s="23">
        <v>1.0993270615619644E-6</v>
      </c>
      <c r="M856" s="22">
        <v>100</v>
      </c>
      <c r="N856" s="22">
        <v>0</v>
      </c>
      <c r="O856" s="22">
        <v>100</v>
      </c>
      <c r="P856" s="4"/>
    </row>
    <row r="857" spans="1:16" x14ac:dyDescent="0.35">
      <c r="A857" s="21">
        <v>856</v>
      </c>
      <c r="B857">
        <v>670</v>
      </c>
      <c r="C857">
        <v>51586</v>
      </c>
      <c r="D857" t="s">
        <v>835</v>
      </c>
      <c r="E857" s="22">
        <v>1687121</v>
      </c>
      <c r="F857" s="22">
        <v>0</v>
      </c>
      <c r="G857" s="22">
        <v>0</v>
      </c>
      <c r="H857" s="22">
        <v>0</v>
      </c>
      <c r="I857" s="22">
        <v>0</v>
      </c>
      <c r="J857" s="22">
        <v>0</v>
      </c>
      <c r="K857" s="22">
        <v>1687121</v>
      </c>
      <c r="L857" s="23">
        <v>3.1628543168988455E-4</v>
      </c>
      <c r="M857" s="22">
        <v>3668.4229570415828</v>
      </c>
      <c r="N857" s="22">
        <v>0</v>
      </c>
      <c r="O857" s="22">
        <v>3668</v>
      </c>
      <c r="P857" s="4"/>
    </row>
    <row r="858" spans="1:16" x14ac:dyDescent="0.35">
      <c r="A858" s="21">
        <v>857</v>
      </c>
      <c r="B858">
        <v>70</v>
      </c>
      <c r="C858">
        <v>51624</v>
      </c>
      <c r="D858" t="s">
        <v>836</v>
      </c>
      <c r="E858" s="22">
        <v>0</v>
      </c>
      <c r="F858" s="22">
        <v>0</v>
      </c>
      <c r="G858" s="22">
        <v>0</v>
      </c>
      <c r="H858" s="22">
        <v>0</v>
      </c>
      <c r="I858" s="22">
        <v>0</v>
      </c>
      <c r="J858" s="22">
        <v>0</v>
      </c>
      <c r="K858" s="22">
        <v>0</v>
      </c>
      <c r="L858" s="23">
        <v>0</v>
      </c>
      <c r="M858" s="22">
        <v>100</v>
      </c>
      <c r="N858" s="22">
        <v>0</v>
      </c>
      <c r="O858" s="22">
        <v>100</v>
      </c>
      <c r="P858" s="4"/>
    </row>
    <row r="859" spans="1:16" x14ac:dyDescent="0.35">
      <c r="A859" s="21">
        <v>858</v>
      </c>
      <c r="B859">
        <v>68</v>
      </c>
      <c r="C859">
        <v>53139</v>
      </c>
      <c r="D859" t="s">
        <v>837</v>
      </c>
      <c r="E859" s="22">
        <v>0</v>
      </c>
      <c r="F859" s="22">
        <v>0</v>
      </c>
      <c r="G859" s="22">
        <v>0</v>
      </c>
      <c r="H859" s="22">
        <v>0</v>
      </c>
      <c r="I859" s="22">
        <v>0</v>
      </c>
      <c r="J859" s="22">
        <v>0</v>
      </c>
      <c r="K859" s="22">
        <v>0</v>
      </c>
      <c r="L859" s="23">
        <v>0</v>
      </c>
      <c r="M859" s="22">
        <v>100</v>
      </c>
      <c r="N859" s="22">
        <v>0</v>
      </c>
      <c r="O859" s="22">
        <v>100</v>
      </c>
      <c r="P859" s="4"/>
    </row>
    <row r="860" spans="1:16" x14ac:dyDescent="0.35">
      <c r="A860" s="21">
        <v>859</v>
      </c>
      <c r="B860">
        <v>671</v>
      </c>
      <c r="C860">
        <v>53759</v>
      </c>
      <c r="D860" t="s">
        <v>838</v>
      </c>
      <c r="E860" s="22">
        <v>656968218</v>
      </c>
      <c r="F860" s="22">
        <v>0</v>
      </c>
      <c r="G860" s="22">
        <v>351389706</v>
      </c>
      <c r="H860" s="22">
        <v>0</v>
      </c>
      <c r="I860" s="22">
        <v>21591660</v>
      </c>
      <c r="J860" s="22">
        <v>173678015.29502383</v>
      </c>
      <c r="K860" s="22">
        <v>110308836.70497617</v>
      </c>
      <c r="L860" s="23">
        <v>2.0679653703819922E-2</v>
      </c>
      <c r="M860" s="22">
        <v>239852.07281107033</v>
      </c>
      <c r="N860" s="22">
        <v>12415</v>
      </c>
      <c r="O860" s="22">
        <v>227437</v>
      </c>
      <c r="P860" s="4"/>
    </row>
    <row r="861" spans="1:16" x14ac:dyDescent="0.35">
      <c r="A861" s="21">
        <v>860</v>
      </c>
      <c r="B861">
        <v>429</v>
      </c>
      <c r="C861">
        <v>60003</v>
      </c>
      <c r="D861" t="s">
        <v>839</v>
      </c>
      <c r="E861" s="22">
        <v>293</v>
      </c>
      <c r="F861" s="22">
        <v>0</v>
      </c>
      <c r="G861" s="22">
        <v>0</v>
      </c>
      <c r="H861" s="22">
        <v>0</v>
      </c>
      <c r="I861" s="22">
        <v>0</v>
      </c>
      <c r="J861" s="22">
        <v>0</v>
      </c>
      <c r="K861" s="22">
        <v>293</v>
      </c>
      <c r="L861" s="23">
        <v>5.4928858976407843E-8</v>
      </c>
      <c r="M861" s="22">
        <v>100</v>
      </c>
      <c r="N861" s="22">
        <v>0</v>
      </c>
      <c r="O861" s="22">
        <v>100</v>
      </c>
      <c r="P861" s="4"/>
    </row>
    <row r="862" spans="1:16" x14ac:dyDescent="0.35">
      <c r="A862" s="21">
        <v>861</v>
      </c>
      <c r="B862">
        <v>119</v>
      </c>
      <c r="C862">
        <v>60052</v>
      </c>
      <c r="D862" t="s">
        <v>840</v>
      </c>
      <c r="E862" s="22">
        <v>0</v>
      </c>
      <c r="F862" s="22">
        <v>0</v>
      </c>
      <c r="G862" s="22">
        <v>0</v>
      </c>
      <c r="H862" s="22">
        <v>0</v>
      </c>
      <c r="I862" s="22">
        <v>0</v>
      </c>
      <c r="J862" s="22">
        <v>0</v>
      </c>
      <c r="K862" s="22">
        <v>0</v>
      </c>
      <c r="L862" s="23">
        <v>0</v>
      </c>
      <c r="M862" s="22">
        <v>100</v>
      </c>
      <c r="N862" s="22">
        <v>0</v>
      </c>
      <c r="O862" s="22">
        <v>100</v>
      </c>
      <c r="P862" s="4"/>
    </row>
    <row r="863" spans="1:16" x14ac:dyDescent="0.35">
      <c r="A863" s="21">
        <v>862</v>
      </c>
      <c r="B863">
        <v>1</v>
      </c>
      <c r="C863">
        <v>60054</v>
      </c>
      <c r="D863" t="s">
        <v>841</v>
      </c>
      <c r="E863" s="22">
        <v>170243077</v>
      </c>
      <c r="F863" s="22">
        <v>58686</v>
      </c>
      <c r="G863" s="22">
        <v>4635578</v>
      </c>
      <c r="H863" s="22">
        <v>0</v>
      </c>
      <c r="I863" s="22">
        <v>120149594</v>
      </c>
      <c r="J863" s="22">
        <v>0</v>
      </c>
      <c r="K863" s="22">
        <v>45399219</v>
      </c>
      <c r="L863" s="23">
        <v>8.5110146692493355E-3</v>
      </c>
      <c r="M863" s="22">
        <v>98714.637071886609</v>
      </c>
      <c r="N863" s="22">
        <v>0</v>
      </c>
      <c r="O863" s="22">
        <v>98715</v>
      </c>
      <c r="P863" s="4"/>
    </row>
    <row r="864" spans="1:16" x14ac:dyDescent="0.35">
      <c r="A864" s="21">
        <v>863</v>
      </c>
      <c r="B864">
        <v>1309</v>
      </c>
      <c r="C864">
        <v>60099</v>
      </c>
      <c r="D864" t="s">
        <v>842</v>
      </c>
      <c r="E864" s="22">
        <v>22545</v>
      </c>
      <c r="F864" s="22">
        <v>0</v>
      </c>
      <c r="G864" s="22">
        <v>0</v>
      </c>
      <c r="H864" s="22">
        <v>0</v>
      </c>
      <c r="I864" s="22">
        <v>0</v>
      </c>
      <c r="J864" s="22">
        <v>0</v>
      </c>
      <c r="K864" s="22">
        <v>22545</v>
      </c>
      <c r="L864" s="23">
        <v>4.2265226130481732E-6</v>
      </c>
      <c r="M864" s="22">
        <v>100</v>
      </c>
      <c r="N864" s="22">
        <v>0</v>
      </c>
      <c r="O864" s="22">
        <v>100</v>
      </c>
      <c r="P864" s="4"/>
    </row>
    <row r="865" spans="1:16" x14ac:dyDescent="0.35">
      <c r="A865" s="21">
        <v>864</v>
      </c>
      <c r="B865">
        <v>4742</v>
      </c>
      <c r="C865">
        <v>60117</v>
      </c>
      <c r="D865" t="s">
        <v>843</v>
      </c>
      <c r="E865" s="22">
        <v>0</v>
      </c>
      <c r="F865" s="22">
        <v>0</v>
      </c>
      <c r="G865" s="22">
        <v>0</v>
      </c>
      <c r="H865" s="22">
        <v>0</v>
      </c>
      <c r="I865" s="22">
        <v>0</v>
      </c>
      <c r="J865" s="22">
        <v>0</v>
      </c>
      <c r="K865" s="22">
        <v>0</v>
      </c>
      <c r="L865" s="23">
        <v>0</v>
      </c>
      <c r="M865" s="22">
        <v>100</v>
      </c>
      <c r="N865" s="22">
        <v>0</v>
      </c>
      <c r="O865" s="22">
        <v>100</v>
      </c>
      <c r="P865" s="4"/>
    </row>
    <row r="866" spans="1:16" x14ac:dyDescent="0.35">
      <c r="A866" s="21">
        <v>865</v>
      </c>
      <c r="B866">
        <v>1216</v>
      </c>
      <c r="C866">
        <v>60142</v>
      </c>
      <c r="D866" t="s">
        <v>844</v>
      </c>
      <c r="E866" s="22">
        <v>1231724</v>
      </c>
      <c r="F866" s="22">
        <v>0</v>
      </c>
      <c r="G866" s="22">
        <v>0</v>
      </c>
      <c r="H866" s="22">
        <v>0</v>
      </c>
      <c r="I866" s="22">
        <v>0</v>
      </c>
      <c r="J866" s="22">
        <v>0</v>
      </c>
      <c r="K866" s="22">
        <v>1231724</v>
      </c>
      <c r="L866" s="23">
        <v>2.3091192455241289E-4</v>
      </c>
      <c r="M866" s="22">
        <v>2678.2220115445703</v>
      </c>
      <c r="N866" s="22">
        <v>0</v>
      </c>
      <c r="O866" s="22">
        <v>2678</v>
      </c>
      <c r="P866" s="4"/>
    </row>
    <row r="867" spans="1:16" x14ac:dyDescent="0.35">
      <c r="A867" s="21">
        <v>866</v>
      </c>
      <c r="B867">
        <v>4947</v>
      </c>
      <c r="C867">
        <v>60176</v>
      </c>
      <c r="D867" t="s">
        <v>845</v>
      </c>
      <c r="E867" s="22">
        <v>88186</v>
      </c>
      <c r="F867" s="22">
        <v>5617</v>
      </c>
      <c r="G867" s="22">
        <v>0</v>
      </c>
      <c r="H867" s="22">
        <v>0</v>
      </c>
      <c r="I867" s="22">
        <v>0</v>
      </c>
      <c r="J867" s="22">
        <v>0</v>
      </c>
      <c r="K867" s="22">
        <v>82569</v>
      </c>
      <c r="L867" s="23">
        <v>1.5479252412365252E-5</v>
      </c>
      <c r="M867" s="22">
        <v>179.53544241341697</v>
      </c>
      <c r="N867" s="22">
        <v>0</v>
      </c>
      <c r="O867" s="22">
        <v>180</v>
      </c>
      <c r="P867" s="4"/>
    </row>
    <row r="868" spans="1:16" x14ac:dyDescent="0.35">
      <c r="A868" s="21">
        <v>867</v>
      </c>
      <c r="B868" s="26">
        <v>4947</v>
      </c>
      <c r="C868" s="26">
        <v>60183</v>
      </c>
      <c r="D868" s="26" t="s">
        <v>1234</v>
      </c>
      <c r="E868" s="22">
        <v>3531</v>
      </c>
      <c r="F868" s="22">
        <v>0</v>
      </c>
      <c r="G868" s="22">
        <v>0</v>
      </c>
      <c r="H868" s="22">
        <v>0</v>
      </c>
      <c r="I868" s="22">
        <v>0</v>
      </c>
      <c r="J868" s="22">
        <v>0</v>
      </c>
      <c r="K868" s="22">
        <v>3531</v>
      </c>
      <c r="L868" s="23">
        <v>6.6195836534367264E-7</v>
      </c>
      <c r="M868" s="22">
        <v>100</v>
      </c>
      <c r="N868" s="22">
        <v>0</v>
      </c>
      <c r="O868" s="22">
        <v>100</v>
      </c>
      <c r="P868" s="4"/>
    </row>
    <row r="869" spans="1:16" x14ac:dyDescent="0.35">
      <c r="A869" s="21">
        <v>868</v>
      </c>
      <c r="B869">
        <v>8</v>
      </c>
      <c r="C869">
        <v>60186</v>
      </c>
      <c r="D869" t="s">
        <v>544</v>
      </c>
      <c r="E869" s="22">
        <v>1924388</v>
      </c>
      <c r="F869" s="22">
        <v>0</v>
      </c>
      <c r="G869" s="22">
        <v>0</v>
      </c>
      <c r="H869" s="22">
        <v>0</v>
      </c>
      <c r="I869" s="22">
        <v>0</v>
      </c>
      <c r="J869" s="22">
        <v>0</v>
      </c>
      <c r="K869" s="22">
        <v>1924388</v>
      </c>
      <c r="L869" s="23">
        <v>3.6076599681874244E-4</v>
      </c>
      <c r="M869" s="22">
        <v>4184.3288759107008</v>
      </c>
      <c r="N869" s="22">
        <v>0</v>
      </c>
      <c r="O869" s="22">
        <v>4184</v>
      </c>
      <c r="P869" s="4"/>
    </row>
    <row r="870" spans="1:16" x14ac:dyDescent="0.35">
      <c r="A870" s="21">
        <v>869</v>
      </c>
      <c r="B870"/>
      <c r="C870">
        <v>60216</v>
      </c>
      <c r="D870" t="s">
        <v>847</v>
      </c>
      <c r="E870" s="22">
        <v>2332</v>
      </c>
      <c r="F870" s="22">
        <v>0</v>
      </c>
      <c r="G870" s="22">
        <v>0</v>
      </c>
      <c r="H870" s="22">
        <v>0</v>
      </c>
      <c r="I870" s="22">
        <v>0</v>
      </c>
      <c r="J870" s="22">
        <v>0</v>
      </c>
      <c r="K870" s="22">
        <v>2332</v>
      </c>
      <c r="L870" s="23">
        <v>4.3718122570983992E-7</v>
      </c>
      <c r="M870" s="22">
        <v>100</v>
      </c>
      <c r="N870" s="22">
        <v>0</v>
      </c>
      <c r="O870" s="22">
        <v>100</v>
      </c>
      <c r="P870" s="4"/>
    </row>
    <row r="871" spans="1:16" x14ac:dyDescent="0.35">
      <c r="A871" s="21">
        <v>870</v>
      </c>
      <c r="B871">
        <v>4844</v>
      </c>
      <c r="C871">
        <v>60232</v>
      </c>
      <c r="D871" t="s">
        <v>848</v>
      </c>
      <c r="E871" s="22">
        <v>4054</v>
      </c>
      <c r="F871" s="22">
        <v>0</v>
      </c>
      <c r="G871" s="22">
        <v>0</v>
      </c>
      <c r="H871" s="22">
        <v>0</v>
      </c>
      <c r="I871" s="22">
        <v>0</v>
      </c>
      <c r="J871" s="22">
        <v>0</v>
      </c>
      <c r="K871" s="22">
        <v>4054</v>
      </c>
      <c r="L871" s="23">
        <v>7.6000544126401844E-7</v>
      </c>
      <c r="M871" s="22">
        <v>100</v>
      </c>
      <c r="N871" s="22">
        <v>0</v>
      </c>
      <c r="O871" s="22">
        <v>100</v>
      </c>
      <c r="P871" s="4"/>
    </row>
    <row r="872" spans="1:16" x14ac:dyDescent="0.35">
      <c r="A872" s="21">
        <v>871</v>
      </c>
      <c r="B872" s="26">
        <v>4719</v>
      </c>
      <c r="C872" s="26">
        <v>60250</v>
      </c>
      <c r="D872" s="26" t="s">
        <v>1235</v>
      </c>
      <c r="E872" s="22">
        <v>0</v>
      </c>
      <c r="F872" s="22">
        <v>0</v>
      </c>
      <c r="G872" s="22">
        <v>0</v>
      </c>
      <c r="H872" s="22">
        <v>0</v>
      </c>
      <c r="I872" s="22">
        <v>0</v>
      </c>
      <c r="J872" s="22">
        <v>0</v>
      </c>
      <c r="K872" s="22">
        <v>0</v>
      </c>
      <c r="L872" s="23">
        <v>0</v>
      </c>
      <c r="M872" s="22">
        <v>100</v>
      </c>
      <c r="N872" s="22">
        <v>0</v>
      </c>
      <c r="O872" s="22">
        <v>100</v>
      </c>
      <c r="P872" s="4"/>
    </row>
    <row r="873" spans="1:16" x14ac:dyDescent="0.35">
      <c r="A873" s="21">
        <v>872</v>
      </c>
      <c r="B873">
        <v>19</v>
      </c>
      <c r="C873">
        <v>60275</v>
      </c>
      <c r="D873" t="s">
        <v>849</v>
      </c>
      <c r="E873" s="22">
        <v>47690</v>
      </c>
      <c r="F873" s="22">
        <v>0</v>
      </c>
      <c r="G873" s="22">
        <v>0</v>
      </c>
      <c r="H873" s="22">
        <v>0</v>
      </c>
      <c r="I873" s="22">
        <v>0</v>
      </c>
      <c r="J873" s="22">
        <v>0</v>
      </c>
      <c r="K873" s="22">
        <v>47690</v>
      </c>
      <c r="L873" s="23">
        <v>8.9404685480712973E-6</v>
      </c>
      <c r="M873" s="22">
        <v>103.69563938882457</v>
      </c>
      <c r="N873" s="22">
        <v>0</v>
      </c>
      <c r="O873" s="22">
        <v>104</v>
      </c>
      <c r="P873" s="4"/>
    </row>
    <row r="874" spans="1:16" x14ac:dyDescent="0.35">
      <c r="A874" s="21">
        <v>873</v>
      </c>
      <c r="B874">
        <v>707</v>
      </c>
      <c r="C874">
        <v>60318</v>
      </c>
      <c r="D874" t="s">
        <v>156</v>
      </c>
      <c r="E874" s="22">
        <v>44047</v>
      </c>
      <c r="F874" s="22">
        <v>0</v>
      </c>
      <c r="G874" s="22">
        <v>0</v>
      </c>
      <c r="H874" s="22">
        <v>0</v>
      </c>
      <c r="I874" s="22">
        <v>44047</v>
      </c>
      <c r="J874" s="22">
        <v>0</v>
      </c>
      <c r="K874" s="22">
        <v>0</v>
      </c>
      <c r="L874" s="23">
        <v>0</v>
      </c>
      <c r="M874" s="22">
        <v>100</v>
      </c>
      <c r="N874" s="22">
        <v>0</v>
      </c>
      <c r="O874" s="22">
        <v>100</v>
      </c>
      <c r="P874" s="4"/>
    </row>
    <row r="875" spans="1:16" x14ac:dyDescent="0.35">
      <c r="A875" s="21">
        <v>874</v>
      </c>
      <c r="B875">
        <v>626</v>
      </c>
      <c r="C875">
        <v>60348</v>
      </c>
      <c r="D875" t="s">
        <v>851</v>
      </c>
      <c r="E875" s="22">
        <v>0</v>
      </c>
      <c r="F875" s="22">
        <v>0</v>
      </c>
      <c r="G875" s="22">
        <v>0</v>
      </c>
      <c r="H875" s="22">
        <v>0</v>
      </c>
      <c r="I875" s="22">
        <v>0</v>
      </c>
      <c r="J875" s="22">
        <v>0</v>
      </c>
      <c r="K875" s="22">
        <v>0</v>
      </c>
      <c r="L875" s="23">
        <v>0</v>
      </c>
      <c r="M875" s="22">
        <v>100</v>
      </c>
      <c r="N875" s="22">
        <v>0</v>
      </c>
      <c r="O875" s="22">
        <v>100</v>
      </c>
      <c r="P875" s="4"/>
    </row>
    <row r="876" spans="1:16" x14ac:dyDescent="0.35">
      <c r="A876" s="21">
        <v>875</v>
      </c>
      <c r="B876">
        <v>370</v>
      </c>
      <c r="C876">
        <v>60380</v>
      </c>
      <c r="D876" t="s">
        <v>852</v>
      </c>
      <c r="E876" s="22">
        <v>19270658</v>
      </c>
      <c r="F876" s="22">
        <v>0</v>
      </c>
      <c r="G876" s="22">
        <v>0</v>
      </c>
      <c r="H876" s="22">
        <v>0</v>
      </c>
      <c r="I876" s="22">
        <v>0</v>
      </c>
      <c r="J876" s="22">
        <v>0</v>
      </c>
      <c r="K876" s="22">
        <v>19270658</v>
      </c>
      <c r="L876" s="23">
        <v>3.6126800534627495E-3</v>
      </c>
      <c r="M876" s="22">
        <v>41901.514001957796</v>
      </c>
      <c r="N876" s="22">
        <v>0</v>
      </c>
      <c r="O876" s="22">
        <v>41902</v>
      </c>
      <c r="P876" s="4"/>
    </row>
    <row r="877" spans="1:16" x14ac:dyDescent="0.35">
      <c r="A877" s="21">
        <v>876</v>
      </c>
      <c r="B877">
        <v>473</v>
      </c>
      <c r="C877">
        <v>60399</v>
      </c>
      <c r="D877" t="s">
        <v>853</v>
      </c>
      <c r="E877" s="22">
        <v>193722</v>
      </c>
      <c r="F877" s="22">
        <v>1035</v>
      </c>
      <c r="G877" s="22">
        <v>0</v>
      </c>
      <c r="H877" s="22">
        <v>0</v>
      </c>
      <c r="I877" s="22">
        <v>0</v>
      </c>
      <c r="J877" s="22">
        <v>0</v>
      </c>
      <c r="K877" s="22">
        <v>192687</v>
      </c>
      <c r="L877" s="23">
        <v>3.612312986207201E-5</v>
      </c>
      <c r="M877" s="22">
        <v>418.97256588203902</v>
      </c>
      <c r="N877" s="22">
        <v>0</v>
      </c>
      <c r="O877" s="22">
        <v>419</v>
      </c>
      <c r="P877" s="4"/>
    </row>
    <row r="878" spans="1:16" x14ac:dyDescent="0.35">
      <c r="A878" s="21">
        <v>877</v>
      </c>
      <c r="B878">
        <v>330</v>
      </c>
      <c r="C878">
        <v>60410</v>
      </c>
      <c r="D878" t="s">
        <v>854</v>
      </c>
      <c r="E878" s="22">
        <v>1549307</v>
      </c>
      <c r="F878" s="22">
        <v>0</v>
      </c>
      <c r="G878" s="22">
        <v>0</v>
      </c>
      <c r="H878" s="22">
        <v>0</v>
      </c>
      <c r="I878" s="22">
        <v>0</v>
      </c>
      <c r="J878" s="22">
        <v>0</v>
      </c>
      <c r="K878" s="22">
        <v>1549307</v>
      </c>
      <c r="L878" s="23">
        <v>2.9044937103809388E-4</v>
      </c>
      <c r="M878" s="22">
        <v>3368.7645203309212</v>
      </c>
      <c r="N878" s="22">
        <v>1495</v>
      </c>
      <c r="O878" s="22">
        <v>1874</v>
      </c>
      <c r="P878" s="4"/>
    </row>
    <row r="879" spans="1:16" x14ac:dyDescent="0.35">
      <c r="A879" s="21">
        <v>878</v>
      </c>
      <c r="B879">
        <v>4877</v>
      </c>
      <c r="C879">
        <v>60429</v>
      </c>
      <c r="D879" t="s">
        <v>855</v>
      </c>
      <c r="E879" s="22">
        <v>11922</v>
      </c>
      <c r="F879" s="22">
        <v>179</v>
      </c>
      <c r="G879" s="22">
        <v>0</v>
      </c>
      <c r="H879" s="22">
        <v>0</v>
      </c>
      <c r="I879" s="22">
        <v>0</v>
      </c>
      <c r="J879" s="22">
        <v>0</v>
      </c>
      <c r="K879" s="22">
        <v>11743</v>
      </c>
      <c r="L879" s="23">
        <v>2.2014661807507077E-6</v>
      </c>
      <c r="M879" s="22">
        <v>100</v>
      </c>
      <c r="N879" s="22">
        <v>0</v>
      </c>
      <c r="O879" s="22">
        <v>100</v>
      </c>
      <c r="P879" s="4"/>
    </row>
    <row r="880" spans="1:16" x14ac:dyDescent="0.35">
      <c r="A880" s="21">
        <v>879</v>
      </c>
      <c r="B880"/>
      <c r="C880">
        <v>60445</v>
      </c>
      <c r="D880" t="s">
        <v>856</v>
      </c>
      <c r="E880" s="22">
        <v>50642</v>
      </c>
      <c r="F880" s="22">
        <v>117</v>
      </c>
      <c r="G880" s="22">
        <v>0</v>
      </c>
      <c r="H880" s="22">
        <v>0</v>
      </c>
      <c r="I880" s="22">
        <v>0</v>
      </c>
      <c r="J880" s="22">
        <v>0</v>
      </c>
      <c r="K880" s="22">
        <v>50525</v>
      </c>
      <c r="L880" s="23">
        <v>9.4719474395324455E-6</v>
      </c>
      <c r="M880" s="22">
        <v>109.85997442064084</v>
      </c>
      <c r="N880" s="22">
        <v>0</v>
      </c>
      <c r="O880" s="22">
        <v>110</v>
      </c>
      <c r="P880" s="4"/>
    </row>
    <row r="881" spans="1:16" x14ac:dyDescent="0.35">
      <c r="A881" s="21">
        <v>880</v>
      </c>
      <c r="B881">
        <v>12</v>
      </c>
      <c r="C881">
        <v>60488</v>
      </c>
      <c r="D881" t="s">
        <v>857</v>
      </c>
      <c r="E881" s="22">
        <v>10754896</v>
      </c>
      <c r="F881" s="22">
        <v>24712</v>
      </c>
      <c r="G881" s="22">
        <v>0</v>
      </c>
      <c r="H881" s="22">
        <v>0</v>
      </c>
      <c r="I881" s="22">
        <v>0</v>
      </c>
      <c r="J881" s="22">
        <v>0</v>
      </c>
      <c r="K881" s="22">
        <v>10730184</v>
      </c>
      <c r="L881" s="23">
        <v>2.0115930502624842E-3</v>
      </c>
      <c r="M881" s="22">
        <v>23331.375354156746</v>
      </c>
      <c r="N881" s="22">
        <v>0</v>
      </c>
      <c r="O881" s="22">
        <v>23331</v>
      </c>
      <c r="P881" s="4"/>
    </row>
    <row r="882" spans="1:16" x14ac:dyDescent="0.35">
      <c r="A882" s="21">
        <v>881</v>
      </c>
      <c r="B882">
        <v>5021</v>
      </c>
      <c r="C882">
        <v>60518</v>
      </c>
      <c r="D882" t="s">
        <v>858</v>
      </c>
      <c r="E882" s="22">
        <v>640332</v>
      </c>
      <c r="F882" s="22">
        <v>210</v>
      </c>
      <c r="G882" s="22">
        <v>0</v>
      </c>
      <c r="H882" s="22">
        <v>0</v>
      </c>
      <c r="I882" s="22">
        <v>0</v>
      </c>
      <c r="J882" s="22">
        <v>0</v>
      </c>
      <c r="K882" s="22">
        <v>640122</v>
      </c>
      <c r="L882" s="23">
        <v>1.2000399681124963E-4</v>
      </c>
      <c r="M882" s="22">
        <v>1391.8611884431361</v>
      </c>
      <c r="N882" s="22">
        <v>0</v>
      </c>
      <c r="O882" s="22">
        <v>1392</v>
      </c>
      <c r="P882" s="4"/>
    </row>
    <row r="883" spans="1:16" x14ac:dyDescent="0.35">
      <c r="A883" s="21">
        <v>882</v>
      </c>
      <c r="B883">
        <v>8</v>
      </c>
      <c r="C883">
        <v>60534</v>
      </c>
      <c r="D883" t="s">
        <v>615</v>
      </c>
      <c r="E883" s="22">
        <v>2815463</v>
      </c>
      <c r="F883" s="22">
        <v>0</v>
      </c>
      <c r="G883" s="22">
        <v>0</v>
      </c>
      <c r="H883" s="22">
        <v>0</v>
      </c>
      <c r="I883" s="22">
        <v>0</v>
      </c>
      <c r="J883" s="22">
        <v>0</v>
      </c>
      <c r="K883" s="22">
        <v>2815463</v>
      </c>
      <c r="L883" s="23">
        <v>5.2781628013752273E-4</v>
      </c>
      <c r="M883" s="22">
        <v>6121.8543921278715</v>
      </c>
      <c r="N883" s="22">
        <v>0</v>
      </c>
      <c r="O883" s="22">
        <v>6122</v>
      </c>
      <c r="P883" s="4"/>
    </row>
    <row r="884" spans="1:16" x14ac:dyDescent="0.35">
      <c r="A884" s="21">
        <v>883</v>
      </c>
      <c r="B884">
        <v>290</v>
      </c>
      <c r="C884">
        <v>60577</v>
      </c>
      <c r="D884" t="s">
        <v>860</v>
      </c>
      <c r="E884" s="22">
        <v>4018764</v>
      </c>
      <c r="F884" s="22">
        <v>0</v>
      </c>
      <c r="G884" s="22">
        <v>0</v>
      </c>
      <c r="H884" s="22">
        <v>0</v>
      </c>
      <c r="I884" s="22">
        <v>0</v>
      </c>
      <c r="J884" s="22">
        <v>0</v>
      </c>
      <c r="K884" s="22">
        <v>4018764</v>
      </c>
      <c r="L884" s="23">
        <v>7.5339973042820715E-4</v>
      </c>
      <c r="M884" s="22">
        <v>8738.2743244451704</v>
      </c>
      <c r="N884" s="22">
        <v>0</v>
      </c>
      <c r="O884" s="22">
        <v>8738</v>
      </c>
      <c r="P884" s="4"/>
    </row>
    <row r="885" spans="1:16" x14ac:dyDescent="0.35">
      <c r="A885" s="21">
        <v>884</v>
      </c>
      <c r="B885">
        <v>4213</v>
      </c>
      <c r="C885">
        <v>60704</v>
      </c>
      <c r="D885" t="s">
        <v>861</v>
      </c>
      <c r="E885" s="22">
        <v>166140</v>
      </c>
      <c r="F885" s="22">
        <v>0</v>
      </c>
      <c r="G885" s="22">
        <v>0</v>
      </c>
      <c r="H885" s="22">
        <v>0</v>
      </c>
      <c r="I885" s="22">
        <v>0</v>
      </c>
      <c r="J885" s="22">
        <v>0</v>
      </c>
      <c r="K885" s="22">
        <v>166140</v>
      </c>
      <c r="L885" s="23">
        <v>3.1146350274199317E-5</v>
      </c>
      <c r="M885" s="22">
        <v>361.24960218199448</v>
      </c>
      <c r="N885" s="22">
        <v>0</v>
      </c>
      <c r="O885" s="22">
        <v>361</v>
      </c>
      <c r="P885" s="4"/>
    </row>
    <row r="886" spans="1:16" x14ac:dyDescent="0.35">
      <c r="A886" s="21">
        <v>885</v>
      </c>
      <c r="B886">
        <v>408</v>
      </c>
      <c r="C886">
        <v>60739</v>
      </c>
      <c r="D886" t="s">
        <v>862</v>
      </c>
      <c r="E886" s="22">
        <v>2325824</v>
      </c>
      <c r="F886" s="22">
        <v>330</v>
      </c>
      <c r="G886" s="22">
        <v>0</v>
      </c>
      <c r="H886" s="22">
        <v>0</v>
      </c>
      <c r="I886" s="22">
        <v>0</v>
      </c>
      <c r="J886" s="22">
        <v>0</v>
      </c>
      <c r="K886" s="22">
        <v>2325494</v>
      </c>
      <c r="L886" s="23">
        <v>4.359615425818518E-4</v>
      </c>
      <c r="M886" s="22">
        <v>5056.4811747719687</v>
      </c>
      <c r="N886" s="22">
        <v>0</v>
      </c>
      <c r="O886" s="22">
        <v>5056</v>
      </c>
      <c r="P886" s="4"/>
    </row>
    <row r="887" spans="1:16" x14ac:dyDescent="0.35">
      <c r="A887" s="21">
        <v>886</v>
      </c>
      <c r="B887">
        <v>330</v>
      </c>
      <c r="C887">
        <v>60801</v>
      </c>
      <c r="D887" t="s">
        <v>863</v>
      </c>
      <c r="E887" s="22">
        <v>52930</v>
      </c>
      <c r="F887" s="22">
        <v>0</v>
      </c>
      <c r="G887" s="22">
        <v>0</v>
      </c>
      <c r="H887" s="22">
        <v>0</v>
      </c>
      <c r="I887" s="22">
        <v>0</v>
      </c>
      <c r="J887" s="22">
        <v>0</v>
      </c>
      <c r="K887" s="22">
        <v>52930</v>
      </c>
      <c r="L887" s="23">
        <v>9.9228140123592738E-6</v>
      </c>
      <c r="M887" s="22">
        <v>115.08933094674953</v>
      </c>
      <c r="N887" s="22">
        <v>0</v>
      </c>
      <c r="O887" s="22">
        <v>115</v>
      </c>
      <c r="P887" s="4"/>
    </row>
    <row r="888" spans="1:16" x14ac:dyDescent="0.35">
      <c r="A888" s="21">
        <v>887</v>
      </c>
      <c r="B888">
        <v>3527</v>
      </c>
      <c r="C888">
        <v>60836</v>
      </c>
      <c r="D888" t="s">
        <v>864</v>
      </c>
      <c r="E888" s="22">
        <v>473544</v>
      </c>
      <c r="F888" s="22">
        <v>466</v>
      </c>
      <c r="G888" s="22">
        <v>0</v>
      </c>
      <c r="H888" s="22">
        <v>0</v>
      </c>
      <c r="I888" s="22">
        <v>0</v>
      </c>
      <c r="J888" s="22">
        <v>0</v>
      </c>
      <c r="K888" s="22">
        <v>473078</v>
      </c>
      <c r="L888" s="23">
        <v>8.8688173197409799E-5</v>
      </c>
      <c r="M888" s="22">
        <v>1028.6459570305378</v>
      </c>
      <c r="N888" s="22">
        <v>455</v>
      </c>
      <c r="O888" s="22">
        <v>574</v>
      </c>
      <c r="P888" s="4"/>
    </row>
    <row r="889" spans="1:16" x14ac:dyDescent="0.35">
      <c r="A889" s="21">
        <v>888</v>
      </c>
      <c r="B889">
        <v>619</v>
      </c>
      <c r="C889">
        <v>60895</v>
      </c>
      <c r="D889" t="s">
        <v>865</v>
      </c>
      <c r="E889" s="22">
        <v>1105387</v>
      </c>
      <c r="F889" s="22">
        <v>2661</v>
      </c>
      <c r="G889" s="22">
        <v>0</v>
      </c>
      <c r="H889" s="22">
        <v>0</v>
      </c>
      <c r="I889" s="22">
        <v>0</v>
      </c>
      <c r="J889" s="22">
        <v>0</v>
      </c>
      <c r="K889" s="22">
        <v>1102726</v>
      </c>
      <c r="L889" s="23">
        <v>2.067286039031342E-4</v>
      </c>
      <c r="M889" s="22">
        <v>2397.7328085695317</v>
      </c>
      <c r="N889" s="22">
        <v>455</v>
      </c>
      <c r="O889" s="22">
        <v>1943</v>
      </c>
      <c r="P889" s="4"/>
    </row>
    <row r="890" spans="1:16" x14ac:dyDescent="0.35">
      <c r="A890" s="21">
        <v>889</v>
      </c>
      <c r="B890">
        <v>671</v>
      </c>
      <c r="C890">
        <v>61069</v>
      </c>
      <c r="D890" t="s">
        <v>866</v>
      </c>
      <c r="E890" s="22">
        <v>11778402</v>
      </c>
      <c r="F890" s="22">
        <v>0</v>
      </c>
      <c r="G890" s="22">
        <v>0</v>
      </c>
      <c r="H890" s="22">
        <v>0</v>
      </c>
      <c r="I890" s="22">
        <v>0</v>
      </c>
      <c r="J890" s="22">
        <v>7203324.6197853526</v>
      </c>
      <c r="K890" s="22">
        <v>4575077.3802146474</v>
      </c>
      <c r="L890" s="23">
        <v>8.5769208267564439E-4</v>
      </c>
      <c r="M890" s="22">
        <v>9947.90468011546</v>
      </c>
      <c r="N890" s="22">
        <v>0</v>
      </c>
      <c r="O890" s="22">
        <v>9948</v>
      </c>
      <c r="P890" s="4"/>
    </row>
    <row r="891" spans="1:16" x14ac:dyDescent="0.35">
      <c r="A891" s="21">
        <v>890</v>
      </c>
      <c r="B891">
        <v>280</v>
      </c>
      <c r="C891">
        <v>61190</v>
      </c>
      <c r="D891" t="s">
        <v>867</v>
      </c>
      <c r="E891" s="22">
        <v>107099</v>
      </c>
      <c r="F891" s="22">
        <v>0</v>
      </c>
      <c r="G891" s="22">
        <v>0</v>
      </c>
      <c r="H891" s="22">
        <v>0</v>
      </c>
      <c r="I891" s="22">
        <v>0</v>
      </c>
      <c r="J891" s="22">
        <v>0</v>
      </c>
      <c r="K891" s="22">
        <v>107099</v>
      </c>
      <c r="L891" s="23">
        <v>2.0077903984690456E-5</v>
      </c>
      <c r="M891" s="22">
        <v>232.87270461110762</v>
      </c>
      <c r="N891" s="22">
        <v>0</v>
      </c>
      <c r="O891" s="22">
        <v>233</v>
      </c>
      <c r="P891" s="4"/>
    </row>
    <row r="892" spans="1:16" x14ac:dyDescent="0.35">
      <c r="A892" s="21">
        <v>891</v>
      </c>
      <c r="B892"/>
      <c r="C892">
        <v>61212</v>
      </c>
      <c r="D892" t="s">
        <v>868</v>
      </c>
      <c r="E892" s="22">
        <v>368917</v>
      </c>
      <c r="F892" s="22">
        <v>9</v>
      </c>
      <c r="G892" s="22">
        <v>0</v>
      </c>
      <c r="H892" s="22">
        <v>0</v>
      </c>
      <c r="I892" s="22">
        <v>0</v>
      </c>
      <c r="J892" s="22">
        <v>0</v>
      </c>
      <c r="K892" s="22">
        <v>368908</v>
      </c>
      <c r="L892" s="23">
        <v>6.9159370331974972E-5</v>
      </c>
      <c r="M892" s="22">
        <v>802.14197810133146</v>
      </c>
      <c r="N892" s="22">
        <v>0</v>
      </c>
      <c r="O892" s="22">
        <v>802</v>
      </c>
      <c r="P892" s="4"/>
    </row>
    <row r="893" spans="1:16" x14ac:dyDescent="0.35">
      <c r="A893" s="21">
        <v>892</v>
      </c>
      <c r="B893">
        <v>587</v>
      </c>
      <c r="C893">
        <v>61239</v>
      </c>
      <c r="D893" t="s">
        <v>869</v>
      </c>
      <c r="E893" s="22">
        <v>56334</v>
      </c>
      <c r="F893" s="22">
        <v>0</v>
      </c>
      <c r="G893" s="22">
        <v>0</v>
      </c>
      <c r="H893" s="22">
        <v>0</v>
      </c>
      <c r="I893" s="22">
        <v>0</v>
      </c>
      <c r="J893" s="22">
        <v>0</v>
      </c>
      <c r="K893" s="22">
        <v>56334</v>
      </c>
      <c r="L893" s="23">
        <v>1.0560963623129555E-5</v>
      </c>
      <c r="M893" s="22">
        <v>122.4908817221649</v>
      </c>
      <c r="N893" s="22">
        <v>0</v>
      </c>
      <c r="O893" s="22">
        <v>122</v>
      </c>
      <c r="P893" s="4"/>
    </row>
    <row r="894" spans="1:16" x14ac:dyDescent="0.35">
      <c r="A894" s="21">
        <v>893</v>
      </c>
      <c r="B894">
        <v>233</v>
      </c>
      <c r="C894">
        <v>61263</v>
      </c>
      <c r="D894" t="s">
        <v>870</v>
      </c>
      <c r="E894" s="22">
        <v>13011000</v>
      </c>
      <c r="F894" s="22">
        <v>3870</v>
      </c>
      <c r="G894" s="22">
        <v>0</v>
      </c>
      <c r="H894" s="22">
        <v>0</v>
      </c>
      <c r="I894" s="22">
        <v>0</v>
      </c>
      <c r="J894" s="22">
        <v>0</v>
      </c>
      <c r="K894" s="22">
        <v>13007130</v>
      </c>
      <c r="L894" s="23">
        <v>2.438453274600013E-3</v>
      </c>
      <c r="M894" s="22">
        <v>28282.295281265713</v>
      </c>
      <c r="N894" s="22">
        <v>585</v>
      </c>
      <c r="O894" s="22">
        <v>27697</v>
      </c>
      <c r="P894" s="4"/>
    </row>
    <row r="895" spans="1:16" x14ac:dyDescent="0.35">
      <c r="A895" s="21">
        <v>894</v>
      </c>
      <c r="B895">
        <v>332</v>
      </c>
      <c r="C895">
        <v>61271</v>
      </c>
      <c r="D895" t="s">
        <v>871</v>
      </c>
      <c r="E895" s="22">
        <v>12544215</v>
      </c>
      <c r="F895" s="22">
        <v>16681</v>
      </c>
      <c r="G895" s="22">
        <v>0</v>
      </c>
      <c r="H895" s="22">
        <v>0</v>
      </c>
      <c r="I895" s="22">
        <v>0</v>
      </c>
      <c r="J895" s="22">
        <v>0</v>
      </c>
      <c r="K895" s="22">
        <v>12527534</v>
      </c>
      <c r="L895" s="23">
        <v>2.3485431686285137E-3</v>
      </c>
      <c r="M895" s="22">
        <v>27239.476789583543</v>
      </c>
      <c r="N895" s="22">
        <v>5785</v>
      </c>
      <c r="O895" s="22">
        <v>21454</v>
      </c>
      <c r="P895" s="4"/>
    </row>
    <row r="896" spans="1:16" x14ac:dyDescent="0.35">
      <c r="A896" s="21">
        <v>895</v>
      </c>
      <c r="B896">
        <v>943</v>
      </c>
      <c r="C896">
        <v>61301</v>
      </c>
      <c r="D896" t="s">
        <v>872</v>
      </c>
      <c r="E896" s="22">
        <v>8794059</v>
      </c>
      <c r="F896" s="22">
        <v>6747</v>
      </c>
      <c r="G896" s="22">
        <v>0</v>
      </c>
      <c r="H896" s="22">
        <v>0</v>
      </c>
      <c r="I896" s="22">
        <v>0</v>
      </c>
      <c r="J896" s="22">
        <v>0</v>
      </c>
      <c r="K896" s="22">
        <v>8787312</v>
      </c>
      <c r="L896" s="23">
        <v>1.6473618485655166E-3</v>
      </c>
      <c r="M896" s="22">
        <v>19106.855448712326</v>
      </c>
      <c r="N896" s="22">
        <v>2080</v>
      </c>
      <c r="O896" s="22">
        <v>17027</v>
      </c>
      <c r="P896" s="4"/>
    </row>
    <row r="897" spans="1:16" x14ac:dyDescent="0.35">
      <c r="A897" s="21">
        <v>896</v>
      </c>
      <c r="B897">
        <v>4832</v>
      </c>
      <c r="C897">
        <v>61360</v>
      </c>
      <c r="D897" t="s">
        <v>873</v>
      </c>
      <c r="E897" s="22">
        <v>327043</v>
      </c>
      <c r="F897" s="22">
        <v>447</v>
      </c>
      <c r="G897" s="22">
        <v>0</v>
      </c>
      <c r="H897" s="22">
        <v>0</v>
      </c>
      <c r="I897" s="22">
        <v>0</v>
      </c>
      <c r="J897" s="22">
        <v>0</v>
      </c>
      <c r="K897" s="22">
        <v>326596</v>
      </c>
      <c r="L897" s="23">
        <v>6.1227118178358011E-5</v>
      </c>
      <c r="M897" s="22">
        <v>710.14009313970541</v>
      </c>
      <c r="N897" s="22">
        <v>0</v>
      </c>
      <c r="O897" s="22">
        <v>710</v>
      </c>
      <c r="P897" s="4"/>
    </row>
    <row r="898" spans="1:16" x14ac:dyDescent="0.35">
      <c r="A898" s="21">
        <v>897</v>
      </c>
      <c r="B898">
        <v>615</v>
      </c>
      <c r="C898">
        <v>61395</v>
      </c>
      <c r="D898" t="s">
        <v>874</v>
      </c>
      <c r="E898" s="22">
        <v>11208</v>
      </c>
      <c r="F898" s="22">
        <v>158</v>
      </c>
      <c r="G898" s="22">
        <v>0</v>
      </c>
      <c r="H898" s="22">
        <v>0</v>
      </c>
      <c r="I898" s="22">
        <v>0</v>
      </c>
      <c r="J898" s="22">
        <v>0</v>
      </c>
      <c r="K898" s="22">
        <v>11050</v>
      </c>
      <c r="L898" s="23">
        <v>2.0715491183935384E-6</v>
      </c>
      <c r="M898" s="22">
        <v>100</v>
      </c>
      <c r="N898" s="22">
        <v>0</v>
      </c>
      <c r="O898" s="22">
        <v>100</v>
      </c>
      <c r="P898" s="4"/>
    </row>
    <row r="899" spans="1:16" x14ac:dyDescent="0.35">
      <c r="A899" s="21">
        <v>898</v>
      </c>
      <c r="B899">
        <v>4750</v>
      </c>
      <c r="C899">
        <v>61409</v>
      </c>
      <c r="D899" t="s">
        <v>875</v>
      </c>
      <c r="E899" s="22">
        <v>131005</v>
      </c>
      <c r="F899" s="22">
        <v>0</v>
      </c>
      <c r="G899" s="22">
        <v>0</v>
      </c>
      <c r="H899" s="22">
        <v>0</v>
      </c>
      <c r="I899" s="22">
        <v>0</v>
      </c>
      <c r="J899" s="22">
        <v>0</v>
      </c>
      <c r="K899" s="22">
        <v>131005</v>
      </c>
      <c r="L899" s="23">
        <v>2.4559573959741673E-5</v>
      </c>
      <c r="M899" s="22">
        <v>284.85316079121333</v>
      </c>
      <c r="N899" s="22">
        <v>0</v>
      </c>
      <c r="O899" s="22">
        <v>285</v>
      </c>
      <c r="P899" s="4"/>
    </row>
    <row r="900" spans="1:16" x14ac:dyDescent="0.35">
      <c r="A900" s="21">
        <v>899</v>
      </c>
      <c r="B900">
        <v>276</v>
      </c>
      <c r="C900">
        <v>61425</v>
      </c>
      <c r="D900" t="s">
        <v>876</v>
      </c>
      <c r="E900" s="22">
        <v>515136</v>
      </c>
      <c r="F900" s="22">
        <v>66</v>
      </c>
      <c r="G900" s="22">
        <v>0</v>
      </c>
      <c r="H900" s="22">
        <v>0</v>
      </c>
      <c r="I900" s="22">
        <v>0</v>
      </c>
      <c r="J900" s="22">
        <v>0</v>
      </c>
      <c r="K900" s="22">
        <v>515070</v>
      </c>
      <c r="L900" s="23">
        <v>9.656043478832215E-5</v>
      </c>
      <c r="M900" s="22">
        <v>1119.9520440344281</v>
      </c>
      <c r="N900" s="22">
        <v>0</v>
      </c>
      <c r="O900" s="22">
        <v>1120</v>
      </c>
      <c r="P900" s="4"/>
    </row>
    <row r="901" spans="1:16" x14ac:dyDescent="0.35">
      <c r="A901" s="21">
        <v>900</v>
      </c>
      <c r="B901">
        <v>581</v>
      </c>
      <c r="C901">
        <v>61476</v>
      </c>
      <c r="D901" t="s">
        <v>877</v>
      </c>
      <c r="E901" s="22">
        <v>1568404</v>
      </c>
      <c r="F901" s="22">
        <v>14553</v>
      </c>
      <c r="G901" s="22">
        <v>0</v>
      </c>
      <c r="H901" s="22">
        <v>0</v>
      </c>
      <c r="I901" s="22">
        <v>0</v>
      </c>
      <c r="J901" s="22">
        <v>0</v>
      </c>
      <c r="K901" s="22">
        <v>1553851</v>
      </c>
      <c r="L901" s="23">
        <v>2.9130123702849936E-4</v>
      </c>
      <c r="M901" s="22">
        <v>3378.644851330771</v>
      </c>
      <c r="N901" s="22">
        <v>0</v>
      </c>
      <c r="O901" s="22">
        <v>3379</v>
      </c>
      <c r="P901" s="4"/>
    </row>
    <row r="902" spans="1:16" x14ac:dyDescent="0.35">
      <c r="A902" s="21">
        <v>901</v>
      </c>
      <c r="B902">
        <v>4734</v>
      </c>
      <c r="C902">
        <v>61492</v>
      </c>
      <c r="D902" t="s">
        <v>878</v>
      </c>
      <c r="E902" s="22">
        <v>180445</v>
      </c>
      <c r="F902" s="22">
        <v>2</v>
      </c>
      <c r="G902" s="22">
        <v>0</v>
      </c>
      <c r="H902" s="22">
        <v>0</v>
      </c>
      <c r="I902" s="22">
        <v>0</v>
      </c>
      <c r="J902" s="22">
        <v>0</v>
      </c>
      <c r="K902" s="22">
        <v>180443</v>
      </c>
      <c r="L902" s="23">
        <v>3.3827740956586899E-5</v>
      </c>
      <c r="M902" s="22">
        <v>392.34959652417012</v>
      </c>
      <c r="N902" s="22">
        <v>0</v>
      </c>
      <c r="O902" s="22">
        <v>392</v>
      </c>
      <c r="P902" s="4"/>
    </row>
    <row r="903" spans="1:16" x14ac:dyDescent="0.35">
      <c r="A903" s="21">
        <v>902</v>
      </c>
      <c r="B903">
        <v>233</v>
      </c>
      <c r="C903">
        <v>61506</v>
      </c>
      <c r="D903" t="s">
        <v>879</v>
      </c>
      <c r="E903" s="22">
        <v>0</v>
      </c>
      <c r="F903" s="22">
        <v>0</v>
      </c>
      <c r="G903" s="22">
        <v>0</v>
      </c>
      <c r="H903" s="22">
        <v>0</v>
      </c>
      <c r="I903" s="22">
        <v>0</v>
      </c>
      <c r="J903" s="22">
        <v>0</v>
      </c>
      <c r="K903" s="22">
        <v>0</v>
      </c>
      <c r="L903" s="23">
        <v>0</v>
      </c>
      <c r="M903" s="22">
        <v>100</v>
      </c>
      <c r="N903" s="22">
        <v>0</v>
      </c>
      <c r="O903" s="22">
        <v>100</v>
      </c>
      <c r="P903" s="4"/>
    </row>
    <row r="904" spans="1:16" x14ac:dyDescent="0.35">
      <c r="A904" s="21">
        <v>903</v>
      </c>
      <c r="B904">
        <v>3436</v>
      </c>
      <c r="C904">
        <v>61581</v>
      </c>
      <c r="D904" t="s">
        <v>880</v>
      </c>
      <c r="E904" s="22">
        <v>3753</v>
      </c>
      <c r="F904" s="22">
        <v>0</v>
      </c>
      <c r="G904" s="22">
        <v>0</v>
      </c>
      <c r="H904" s="22">
        <v>0</v>
      </c>
      <c r="I904" s="22">
        <v>0</v>
      </c>
      <c r="J904" s="22">
        <v>0</v>
      </c>
      <c r="K904" s="22">
        <v>3753</v>
      </c>
      <c r="L904" s="23">
        <v>7.0357681821999532E-7</v>
      </c>
      <c r="M904" s="22">
        <v>100</v>
      </c>
      <c r="N904" s="22">
        <v>0</v>
      </c>
      <c r="O904" s="22">
        <v>100</v>
      </c>
      <c r="P904" s="4"/>
    </row>
    <row r="905" spans="1:16" x14ac:dyDescent="0.35">
      <c r="A905" s="21">
        <v>904</v>
      </c>
      <c r="B905">
        <v>4734</v>
      </c>
      <c r="C905">
        <v>61689</v>
      </c>
      <c r="D905" t="s">
        <v>881</v>
      </c>
      <c r="E905" s="22">
        <v>42073</v>
      </c>
      <c r="F905" s="22">
        <v>639</v>
      </c>
      <c r="G905" s="22">
        <v>0</v>
      </c>
      <c r="H905" s="22">
        <v>0</v>
      </c>
      <c r="I905" s="22">
        <v>0</v>
      </c>
      <c r="J905" s="22">
        <v>0</v>
      </c>
      <c r="K905" s="22">
        <v>41434</v>
      </c>
      <c r="L905" s="23">
        <v>7.7676530471961862E-6</v>
      </c>
      <c r="M905" s="22">
        <v>100</v>
      </c>
      <c r="N905" s="22">
        <v>0</v>
      </c>
      <c r="O905" s="22">
        <v>100</v>
      </c>
      <c r="P905" s="4"/>
    </row>
    <row r="906" spans="1:16" x14ac:dyDescent="0.35">
      <c r="A906" s="21">
        <v>905</v>
      </c>
      <c r="B906">
        <v>477</v>
      </c>
      <c r="C906">
        <v>61700</v>
      </c>
      <c r="D906" t="s">
        <v>882</v>
      </c>
      <c r="E906" s="22">
        <v>827698</v>
      </c>
      <c r="F906" s="22">
        <v>0</v>
      </c>
      <c r="G906" s="22">
        <v>0</v>
      </c>
      <c r="H906" s="22">
        <v>0</v>
      </c>
      <c r="I906" s="22">
        <v>0</v>
      </c>
      <c r="J906" s="22">
        <v>0</v>
      </c>
      <c r="K906" s="22">
        <v>827698</v>
      </c>
      <c r="L906" s="23">
        <v>1.5516896490462396E-4</v>
      </c>
      <c r="M906" s="22">
        <v>1799.7205563189625</v>
      </c>
      <c r="N906" s="22">
        <v>1700</v>
      </c>
      <c r="O906" s="22">
        <v>100</v>
      </c>
      <c r="P906" s="4"/>
    </row>
    <row r="907" spans="1:16" x14ac:dyDescent="0.35">
      <c r="A907" s="21">
        <v>906</v>
      </c>
      <c r="B907">
        <v>690</v>
      </c>
      <c r="C907">
        <v>61751</v>
      </c>
      <c r="D907" t="s">
        <v>883</v>
      </c>
      <c r="E907" s="22">
        <v>-1639</v>
      </c>
      <c r="F907" s="22">
        <v>0</v>
      </c>
      <c r="G907" s="22">
        <v>0</v>
      </c>
      <c r="H907" s="22">
        <v>0</v>
      </c>
      <c r="I907" s="22">
        <v>0</v>
      </c>
      <c r="J907" s="22">
        <v>0</v>
      </c>
      <c r="K907" s="22">
        <v>-1639</v>
      </c>
      <c r="L907" s="23">
        <v>-3.0726416335267051E-7</v>
      </c>
      <c r="M907" s="22">
        <v>100</v>
      </c>
      <c r="N907" s="22">
        <v>0</v>
      </c>
      <c r="O907" s="22">
        <v>100</v>
      </c>
      <c r="P907" s="4"/>
    </row>
    <row r="908" spans="1:16" x14ac:dyDescent="0.35">
      <c r="A908" s="21">
        <v>907</v>
      </c>
      <c r="B908">
        <v>707</v>
      </c>
      <c r="C908">
        <v>61832</v>
      </c>
      <c r="D908" t="s">
        <v>1054</v>
      </c>
      <c r="E908" s="22">
        <v>4551622</v>
      </c>
      <c r="F908" s="22">
        <v>5</v>
      </c>
      <c r="G908" s="22">
        <v>0</v>
      </c>
      <c r="H908" s="22">
        <v>0</v>
      </c>
      <c r="I908" s="22">
        <v>0</v>
      </c>
      <c r="J908" s="22">
        <v>0</v>
      </c>
      <c r="K908" s="22">
        <v>4551617</v>
      </c>
      <c r="L908" s="23">
        <v>8.5329395326832948E-4</v>
      </c>
      <c r="M908" s="22">
        <v>9896.8931656121513</v>
      </c>
      <c r="N908" s="22">
        <v>1970</v>
      </c>
      <c r="O908" s="22">
        <v>7927</v>
      </c>
      <c r="P908" s="4"/>
    </row>
    <row r="909" spans="1:16" x14ac:dyDescent="0.35">
      <c r="A909" s="21">
        <v>908</v>
      </c>
      <c r="B909">
        <v>344</v>
      </c>
      <c r="C909">
        <v>61875</v>
      </c>
      <c r="D909" t="s">
        <v>885</v>
      </c>
      <c r="E909" s="22">
        <v>233395</v>
      </c>
      <c r="F909" s="22">
        <v>0</v>
      </c>
      <c r="G909" s="22">
        <v>0</v>
      </c>
      <c r="H909" s="22">
        <v>0</v>
      </c>
      <c r="I909" s="22">
        <v>0</v>
      </c>
      <c r="J909" s="22">
        <v>0</v>
      </c>
      <c r="K909" s="22">
        <v>233395</v>
      </c>
      <c r="L909" s="23">
        <v>4.375467932013211E-5</v>
      </c>
      <c r="M909" s="22">
        <v>507.48676358051392</v>
      </c>
      <c r="N909" s="22">
        <v>0</v>
      </c>
      <c r="O909" s="22">
        <v>507</v>
      </c>
      <c r="P909" s="4"/>
    </row>
    <row r="910" spans="1:16" x14ac:dyDescent="0.35">
      <c r="A910" s="21">
        <v>909</v>
      </c>
      <c r="B910">
        <v>1117</v>
      </c>
      <c r="C910">
        <v>61883</v>
      </c>
      <c r="D910" t="s">
        <v>886</v>
      </c>
      <c r="E910" s="22">
        <v>121739</v>
      </c>
      <c r="F910" s="22">
        <v>1236</v>
      </c>
      <c r="G910" s="22">
        <v>0</v>
      </c>
      <c r="H910" s="22">
        <v>0</v>
      </c>
      <c r="I910" s="22">
        <v>0</v>
      </c>
      <c r="J910" s="22">
        <v>0</v>
      </c>
      <c r="K910" s="22">
        <v>120503</v>
      </c>
      <c r="L910" s="23">
        <v>2.2590758679979777E-5</v>
      </c>
      <c r="M910" s="22">
        <v>262.01794156576909</v>
      </c>
      <c r="N910" s="22">
        <v>141</v>
      </c>
      <c r="O910" s="22">
        <v>121</v>
      </c>
      <c r="P910" s="4"/>
    </row>
    <row r="911" spans="1:16" s="5" customFormat="1" x14ac:dyDescent="0.35">
      <c r="A911" s="21">
        <v>910</v>
      </c>
      <c r="B911"/>
      <c r="C911">
        <v>61921</v>
      </c>
      <c r="D911" t="s">
        <v>887</v>
      </c>
      <c r="E911" s="22">
        <v>0</v>
      </c>
      <c r="F911" s="22">
        <v>0</v>
      </c>
      <c r="G911" s="22">
        <v>0</v>
      </c>
      <c r="H911" s="22">
        <v>0</v>
      </c>
      <c r="I911" s="22">
        <v>0</v>
      </c>
      <c r="J911" s="22">
        <v>0</v>
      </c>
      <c r="K911" s="22">
        <v>0</v>
      </c>
      <c r="L911" s="23">
        <v>0</v>
      </c>
      <c r="M911" s="22">
        <v>100</v>
      </c>
      <c r="N911" s="22">
        <v>0</v>
      </c>
      <c r="O911" s="22">
        <v>100</v>
      </c>
      <c r="P911" s="6"/>
    </row>
    <row r="912" spans="1:16" x14ac:dyDescent="0.35">
      <c r="A912" s="21">
        <v>911</v>
      </c>
      <c r="B912">
        <v>449</v>
      </c>
      <c r="C912">
        <v>61999</v>
      </c>
      <c r="D912" t="s">
        <v>888</v>
      </c>
      <c r="E912" s="22">
        <v>1662557</v>
      </c>
      <c r="F912" s="22">
        <v>240</v>
      </c>
      <c r="G912" s="22">
        <v>0</v>
      </c>
      <c r="H912" s="22">
        <v>0</v>
      </c>
      <c r="I912" s="22">
        <v>0</v>
      </c>
      <c r="J912" s="22">
        <v>0</v>
      </c>
      <c r="K912" s="22">
        <v>1662317</v>
      </c>
      <c r="L912" s="23">
        <v>3.1163541319824352E-4</v>
      </c>
      <c r="M912" s="22">
        <v>3614.4899178425808</v>
      </c>
      <c r="N912" s="22">
        <v>0</v>
      </c>
      <c r="O912" s="22">
        <v>3614</v>
      </c>
      <c r="P912" s="4"/>
    </row>
    <row r="913" spans="1:16" x14ac:dyDescent="0.35">
      <c r="A913" s="21">
        <v>912</v>
      </c>
      <c r="B913">
        <v>565</v>
      </c>
      <c r="C913">
        <v>62049</v>
      </c>
      <c r="D913" t="s">
        <v>889</v>
      </c>
      <c r="E913" s="22">
        <v>6324315</v>
      </c>
      <c r="F913" s="22">
        <v>0</v>
      </c>
      <c r="G913" s="22">
        <v>0</v>
      </c>
      <c r="H913" s="22">
        <v>0</v>
      </c>
      <c r="I913" s="22">
        <v>0</v>
      </c>
      <c r="J913" s="22">
        <v>0</v>
      </c>
      <c r="K913" s="22">
        <v>6324315</v>
      </c>
      <c r="L913" s="23">
        <v>1.1856225486600027E-3</v>
      </c>
      <c r="M913" s="22">
        <v>13751.39206586987</v>
      </c>
      <c r="N913" s="22">
        <v>0</v>
      </c>
      <c r="O913" s="22">
        <v>13751</v>
      </c>
      <c r="P913" s="4"/>
    </row>
    <row r="914" spans="1:16" x14ac:dyDescent="0.35">
      <c r="A914" s="21">
        <v>913</v>
      </c>
      <c r="B914">
        <v>20</v>
      </c>
      <c r="C914">
        <v>62057</v>
      </c>
      <c r="D914" t="s">
        <v>890</v>
      </c>
      <c r="E914" s="22">
        <v>289563</v>
      </c>
      <c r="F914" s="22">
        <v>521</v>
      </c>
      <c r="G914" s="22">
        <v>0</v>
      </c>
      <c r="H914" s="22">
        <v>0</v>
      </c>
      <c r="I914" s="22">
        <v>0</v>
      </c>
      <c r="J914" s="22">
        <v>0</v>
      </c>
      <c r="K914" s="22">
        <v>289042</v>
      </c>
      <c r="L914" s="23">
        <v>5.4186850703955209E-5</v>
      </c>
      <c r="M914" s="22">
        <v>628.48385406216471</v>
      </c>
      <c r="N914" s="22">
        <v>0</v>
      </c>
      <c r="O914" s="22">
        <v>628</v>
      </c>
      <c r="P914" s="4"/>
    </row>
    <row r="915" spans="1:16" x14ac:dyDescent="0.35">
      <c r="A915" s="21">
        <v>914</v>
      </c>
      <c r="B915">
        <v>233</v>
      </c>
      <c r="C915">
        <v>62065</v>
      </c>
      <c r="D915" t="s">
        <v>891</v>
      </c>
      <c r="E915" s="22">
        <v>12309552</v>
      </c>
      <c r="F915" s="22">
        <v>0</v>
      </c>
      <c r="G915" s="22">
        <v>0</v>
      </c>
      <c r="H915" s="22">
        <v>0</v>
      </c>
      <c r="I915" s="22">
        <v>0</v>
      </c>
      <c r="J915" s="22">
        <v>0</v>
      </c>
      <c r="K915" s="22">
        <v>12309552</v>
      </c>
      <c r="L915" s="23">
        <v>2.3076779722551507E-3</v>
      </c>
      <c r="M915" s="22">
        <v>26765.5035695111</v>
      </c>
      <c r="N915" s="22">
        <v>910</v>
      </c>
      <c r="O915" s="22">
        <v>25856</v>
      </c>
      <c r="P915" s="4"/>
    </row>
    <row r="916" spans="1:16" x14ac:dyDescent="0.35">
      <c r="A916" s="21">
        <v>915</v>
      </c>
      <c r="B916">
        <v>535</v>
      </c>
      <c r="C916">
        <v>62103</v>
      </c>
      <c r="D916" t="s">
        <v>892</v>
      </c>
      <c r="E916" s="22">
        <v>67848</v>
      </c>
      <c r="F916" s="22">
        <v>0</v>
      </c>
      <c r="G916" s="22">
        <v>0</v>
      </c>
      <c r="H916" s="22">
        <v>0</v>
      </c>
      <c r="I916" s="22">
        <v>0</v>
      </c>
      <c r="J916" s="22">
        <v>0</v>
      </c>
      <c r="K916" s="22">
        <v>67848</v>
      </c>
      <c r="L916" s="23">
        <v>1.2719499057444776E-5</v>
      </c>
      <c r="M916" s="22">
        <v>147.52656198894883</v>
      </c>
      <c r="N916" s="22">
        <v>0</v>
      </c>
      <c r="O916" s="22">
        <v>148</v>
      </c>
      <c r="P916" s="4"/>
    </row>
    <row r="917" spans="1:16" x14ac:dyDescent="0.35">
      <c r="A917" s="21">
        <v>916</v>
      </c>
      <c r="B917">
        <v>626</v>
      </c>
      <c r="C917">
        <v>62146</v>
      </c>
      <c r="D917" t="s">
        <v>893</v>
      </c>
      <c r="E917" s="22">
        <v>3562676</v>
      </c>
      <c r="F917" s="22">
        <v>0</v>
      </c>
      <c r="G917" s="22">
        <v>0</v>
      </c>
      <c r="H917" s="22">
        <v>0</v>
      </c>
      <c r="I917" s="22">
        <v>0</v>
      </c>
      <c r="J917" s="22">
        <v>0</v>
      </c>
      <c r="K917" s="22">
        <v>3562676</v>
      </c>
      <c r="L917" s="23">
        <v>6.6789668116939516E-4</v>
      </c>
      <c r="M917" s="22">
        <v>7746.5708902331717</v>
      </c>
      <c r="N917" s="22">
        <v>3835</v>
      </c>
      <c r="O917" s="22">
        <v>3912</v>
      </c>
      <c r="P917" s="4"/>
    </row>
    <row r="918" spans="1:16" x14ac:dyDescent="0.35">
      <c r="A918" s="21">
        <v>917</v>
      </c>
      <c r="B918">
        <v>3891</v>
      </c>
      <c r="C918">
        <v>62200</v>
      </c>
      <c r="D918" t="s">
        <v>894</v>
      </c>
      <c r="E918" s="22">
        <v>1471260</v>
      </c>
      <c r="F918" s="22">
        <v>0</v>
      </c>
      <c r="G918" s="22">
        <v>0</v>
      </c>
      <c r="H918" s="22">
        <v>0</v>
      </c>
      <c r="I918" s="22">
        <v>0</v>
      </c>
      <c r="J918" s="22">
        <v>0</v>
      </c>
      <c r="K918" s="22">
        <v>1471260</v>
      </c>
      <c r="L918" s="23">
        <v>2.7581786026494812E-4</v>
      </c>
      <c r="M918" s="22">
        <v>3199.0615728077591</v>
      </c>
      <c r="N918" s="22">
        <v>0</v>
      </c>
      <c r="O918" s="22">
        <v>3199</v>
      </c>
      <c r="P918" s="4"/>
    </row>
    <row r="919" spans="1:16" x14ac:dyDescent="0.35">
      <c r="A919" s="21">
        <v>918</v>
      </c>
      <c r="B919">
        <v>565</v>
      </c>
      <c r="C919">
        <v>62235</v>
      </c>
      <c r="D919" t="s">
        <v>895</v>
      </c>
      <c r="E919" s="22">
        <v>23777133</v>
      </c>
      <c r="F919" s="22">
        <v>37286</v>
      </c>
      <c r="G919" s="22">
        <v>0</v>
      </c>
      <c r="H919" s="22">
        <v>0</v>
      </c>
      <c r="I919" s="22">
        <v>0</v>
      </c>
      <c r="J919" s="22">
        <v>0</v>
      </c>
      <c r="K919" s="22">
        <v>23739847</v>
      </c>
      <c r="L919" s="23">
        <v>4.4505211876604053E-3</v>
      </c>
      <c r="M919" s="22">
        <v>51619.178311131654</v>
      </c>
      <c r="N919" s="22">
        <v>2665</v>
      </c>
      <c r="O919" s="22">
        <v>48954</v>
      </c>
      <c r="P919" s="4"/>
    </row>
    <row r="920" spans="1:16" x14ac:dyDescent="0.35">
      <c r="A920" s="21">
        <v>919</v>
      </c>
      <c r="B920">
        <v>707</v>
      </c>
      <c r="C920">
        <v>62286</v>
      </c>
      <c r="D920" t="s">
        <v>1025</v>
      </c>
      <c r="E920" s="22">
        <v>528270</v>
      </c>
      <c r="F920" s="22">
        <v>0</v>
      </c>
      <c r="G920" s="22">
        <v>0</v>
      </c>
      <c r="H920" s="22">
        <v>0</v>
      </c>
      <c r="I920" s="22">
        <v>0</v>
      </c>
      <c r="J920" s="22">
        <v>0</v>
      </c>
      <c r="K920" s="22">
        <v>528270</v>
      </c>
      <c r="L920" s="23">
        <v>9.9035045499887281E-5</v>
      </c>
      <c r="M920" s="22">
        <v>1148.653709791033</v>
      </c>
      <c r="N920" s="22">
        <v>0</v>
      </c>
      <c r="O920" s="22">
        <v>1149</v>
      </c>
      <c r="P920" s="4"/>
    </row>
    <row r="921" spans="1:16" x14ac:dyDescent="0.35">
      <c r="A921" s="21">
        <v>920</v>
      </c>
      <c r="B921">
        <v>901</v>
      </c>
      <c r="C921">
        <v>62308</v>
      </c>
      <c r="D921" t="s">
        <v>896</v>
      </c>
      <c r="E921" s="22">
        <v>1098370</v>
      </c>
      <c r="F921" s="22">
        <v>9077</v>
      </c>
      <c r="G921" s="22">
        <v>0</v>
      </c>
      <c r="H921" s="22">
        <v>0</v>
      </c>
      <c r="I921" s="22">
        <v>0</v>
      </c>
      <c r="J921" s="22">
        <v>0</v>
      </c>
      <c r="K921" s="22">
        <v>1089293</v>
      </c>
      <c r="L921" s="23">
        <v>2.0421031256309975E-4</v>
      </c>
      <c r="M921" s="22">
        <v>2368.5245149249504</v>
      </c>
      <c r="N921" s="22">
        <v>0</v>
      </c>
      <c r="O921" s="22">
        <v>2369</v>
      </c>
      <c r="P921" s="4"/>
    </row>
    <row r="922" spans="1:16" x14ac:dyDescent="0.35">
      <c r="A922" s="21">
        <v>921</v>
      </c>
      <c r="B922">
        <v>31</v>
      </c>
      <c r="C922">
        <v>62345</v>
      </c>
      <c r="D922" t="s">
        <v>897</v>
      </c>
      <c r="E922" s="22">
        <v>0</v>
      </c>
      <c r="F922" s="22">
        <v>0</v>
      </c>
      <c r="G922" s="22">
        <v>0</v>
      </c>
      <c r="H922" s="22">
        <v>0</v>
      </c>
      <c r="I922" s="22">
        <v>0</v>
      </c>
      <c r="J922" s="22">
        <v>0</v>
      </c>
      <c r="K922" s="22">
        <v>0</v>
      </c>
      <c r="L922" s="23">
        <v>0</v>
      </c>
      <c r="M922" s="22">
        <v>100</v>
      </c>
      <c r="N922" s="22">
        <v>0</v>
      </c>
      <c r="O922" s="22">
        <v>100</v>
      </c>
      <c r="P922" s="4"/>
    </row>
    <row r="923" spans="1:16" x14ac:dyDescent="0.35">
      <c r="A923" s="21">
        <v>922</v>
      </c>
      <c r="B923">
        <v>471</v>
      </c>
      <c r="C923">
        <v>62383</v>
      </c>
      <c r="D923" t="s">
        <v>898</v>
      </c>
      <c r="E923" s="22">
        <v>0</v>
      </c>
      <c r="F923" s="22">
        <v>0</v>
      </c>
      <c r="G923" s="22">
        <v>0</v>
      </c>
      <c r="H923" s="22">
        <v>0</v>
      </c>
      <c r="I923" s="22">
        <v>0</v>
      </c>
      <c r="J923" s="22">
        <v>0</v>
      </c>
      <c r="K923" s="22">
        <v>0</v>
      </c>
      <c r="L923" s="23">
        <v>0</v>
      </c>
      <c r="M923" s="22">
        <v>100</v>
      </c>
      <c r="N923" s="22">
        <v>0</v>
      </c>
      <c r="O923" s="22">
        <v>100</v>
      </c>
      <c r="P923" s="4"/>
    </row>
    <row r="924" spans="1:16" x14ac:dyDescent="0.35">
      <c r="A924" s="21">
        <v>923</v>
      </c>
      <c r="B924">
        <v>4213</v>
      </c>
      <c r="C924">
        <v>62413</v>
      </c>
      <c r="D924" t="s">
        <v>899</v>
      </c>
      <c r="E924" s="22">
        <v>182517</v>
      </c>
      <c r="F924" s="22">
        <v>5130</v>
      </c>
      <c r="G924" s="22">
        <v>0</v>
      </c>
      <c r="H924" s="22">
        <v>0</v>
      </c>
      <c r="I924" s="22">
        <v>0</v>
      </c>
      <c r="J924" s="22">
        <v>0</v>
      </c>
      <c r="K924" s="22">
        <v>177387</v>
      </c>
      <c r="L924" s="23">
        <v>3.3254831082757881E-5</v>
      </c>
      <c r="M924" s="22">
        <v>385.70472602779256</v>
      </c>
      <c r="N924" s="22">
        <v>0</v>
      </c>
      <c r="O924" s="22">
        <v>386</v>
      </c>
      <c r="P924" s="4"/>
    </row>
    <row r="925" spans="1:16" x14ac:dyDescent="0.35">
      <c r="A925" s="21">
        <v>924</v>
      </c>
      <c r="B925"/>
      <c r="C925">
        <v>62510</v>
      </c>
      <c r="D925" t="s">
        <v>900</v>
      </c>
      <c r="E925" s="22">
        <v>3629</v>
      </c>
      <c r="F925" s="22">
        <v>0</v>
      </c>
      <c r="G925" s="22">
        <v>0</v>
      </c>
      <c r="H925" s="22">
        <v>0</v>
      </c>
      <c r="I925" s="22">
        <v>0</v>
      </c>
      <c r="J925" s="22">
        <v>0</v>
      </c>
      <c r="K925" s="22">
        <v>3629</v>
      </c>
      <c r="L925" s="23">
        <v>6.8033047517195932E-7</v>
      </c>
      <c r="M925" s="22">
        <v>100</v>
      </c>
      <c r="N925" s="22">
        <v>0</v>
      </c>
      <c r="O925" s="22">
        <v>100</v>
      </c>
      <c r="P925" s="4"/>
    </row>
    <row r="926" spans="1:16" x14ac:dyDescent="0.35">
      <c r="A926" s="21">
        <v>925</v>
      </c>
      <c r="B926">
        <v>350</v>
      </c>
      <c r="C926">
        <v>62596</v>
      </c>
      <c r="D926" t="s">
        <v>901</v>
      </c>
      <c r="E926" s="22">
        <v>50671</v>
      </c>
      <c r="F926" s="22">
        <v>0</v>
      </c>
      <c r="G926" s="22">
        <v>0</v>
      </c>
      <c r="H926" s="22">
        <v>0</v>
      </c>
      <c r="I926" s="22">
        <v>0</v>
      </c>
      <c r="J926" s="22">
        <v>0</v>
      </c>
      <c r="K926" s="22">
        <v>50671</v>
      </c>
      <c r="L926" s="23">
        <v>9.4993181337664228E-6</v>
      </c>
      <c r="M926" s="22">
        <v>110.17743223885783</v>
      </c>
      <c r="N926" s="22">
        <v>0</v>
      </c>
      <c r="O926" s="22">
        <v>110</v>
      </c>
      <c r="P926" s="4"/>
    </row>
    <row r="927" spans="1:16" x14ac:dyDescent="0.35">
      <c r="A927" s="21">
        <v>926</v>
      </c>
      <c r="B927">
        <v>306</v>
      </c>
      <c r="C927">
        <v>62626</v>
      </c>
      <c r="D927" t="s">
        <v>902</v>
      </c>
      <c r="E927" s="22">
        <v>14695297</v>
      </c>
      <c r="F927" s="22">
        <v>11530</v>
      </c>
      <c r="G927" s="22">
        <v>0</v>
      </c>
      <c r="H927" s="22">
        <v>0</v>
      </c>
      <c r="I927" s="22">
        <v>0</v>
      </c>
      <c r="J927" s="22">
        <v>0</v>
      </c>
      <c r="K927" s="22">
        <v>14683767</v>
      </c>
      <c r="L927" s="23">
        <v>2.7527732654792875E-3</v>
      </c>
      <c r="M927" s="22">
        <v>31927.92215771697</v>
      </c>
      <c r="N927" s="22">
        <v>0</v>
      </c>
      <c r="O927" s="22">
        <v>31928</v>
      </c>
      <c r="P927" s="4"/>
    </row>
    <row r="928" spans="1:16" x14ac:dyDescent="0.35">
      <c r="A928" s="21">
        <v>927</v>
      </c>
      <c r="B928">
        <v>241</v>
      </c>
      <c r="C928">
        <v>62634</v>
      </c>
      <c r="D928" t="s">
        <v>903</v>
      </c>
      <c r="E928" s="22">
        <v>1259</v>
      </c>
      <c r="F928" s="22">
        <v>0</v>
      </c>
      <c r="G928" s="22">
        <v>0</v>
      </c>
      <c r="H928" s="22">
        <v>0</v>
      </c>
      <c r="I928" s="22">
        <v>0</v>
      </c>
      <c r="J928" s="22">
        <v>0</v>
      </c>
      <c r="K928" s="22">
        <v>1259</v>
      </c>
      <c r="L928" s="23">
        <v>2.3602537014094701E-7</v>
      </c>
      <c r="M928" s="22">
        <v>100</v>
      </c>
      <c r="N928" s="22">
        <v>0</v>
      </c>
      <c r="O928" s="22">
        <v>100</v>
      </c>
      <c r="P928" s="4"/>
    </row>
    <row r="929" spans="1:16" s="5" customFormat="1" x14ac:dyDescent="0.35">
      <c r="A929" s="21">
        <v>928</v>
      </c>
      <c r="B929">
        <v>276</v>
      </c>
      <c r="C929">
        <v>62863</v>
      </c>
      <c r="D929" t="s">
        <v>904</v>
      </c>
      <c r="E929" s="22">
        <v>15585</v>
      </c>
      <c r="F929" s="22">
        <v>0</v>
      </c>
      <c r="G929" s="22">
        <v>0</v>
      </c>
      <c r="H929" s="22">
        <v>0</v>
      </c>
      <c r="I929" s="22">
        <v>0</v>
      </c>
      <c r="J929" s="22">
        <v>0</v>
      </c>
      <c r="K929" s="22">
        <v>15585</v>
      </c>
      <c r="L929" s="23">
        <v>2.9217278742229226E-6</v>
      </c>
      <c r="M929" s="22">
        <v>100</v>
      </c>
      <c r="N929" s="22">
        <v>0</v>
      </c>
      <c r="O929" s="22">
        <v>100</v>
      </c>
      <c r="P929" s="4"/>
    </row>
    <row r="930" spans="1:16" x14ac:dyDescent="0.35">
      <c r="A930" s="21">
        <v>929</v>
      </c>
      <c r="B930">
        <v>4965</v>
      </c>
      <c r="C930">
        <v>62880</v>
      </c>
      <c r="D930" t="s">
        <v>905</v>
      </c>
      <c r="E930" s="22">
        <v>5651</v>
      </c>
      <c r="F930" s="22">
        <v>0</v>
      </c>
      <c r="G930" s="22">
        <v>0</v>
      </c>
      <c r="H930" s="22">
        <v>0</v>
      </c>
      <c r="I930" s="22">
        <v>0</v>
      </c>
      <c r="J930" s="22">
        <v>0</v>
      </c>
      <c r="K930" s="22">
        <v>5651</v>
      </c>
      <c r="L930" s="23">
        <v>1.0593958432617091E-6</v>
      </c>
      <c r="M930" s="22">
        <v>100</v>
      </c>
      <c r="N930" s="22">
        <v>0</v>
      </c>
      <c r="O930" s="22">
        <v>100</v>
      </c>
      <c r="P930" s="4"/>
    </row>
    <row r="931" spans="1:16" x14ac:dyDescent="0.35">
      <c r="A931" s="21">
        <v>930</v>
      </c>
      <c r="B931"/>
      <c r="C931">
        <v>62928</v>
      </c>
      <c r="D931" t="s">
        <v>906</v>
      </c>
      <c r="E931" s="22">
        <v>59141</v>
      </c>
      <c r="F931" s="22">
        <v>149</v>
      </c>
      <c r="G931" s="22">
        <v>0</v>
      </c>
      <c r="H931" s="22">
        <v>0</v>
      </c>
      <c r="I931" s="22">
        <v>0</v>
      </c>
      <c r="J931" s="22">
        <v>0</v>
      </c>
      <c r="K931" s="22">
        <v>58992</v>
      </c>
      <c r="L931" s="23">
        <v>1.1059260234594716E-5</v>
      </c>
      <c r="M931" s="22">
        <v>128.27035350860851</v>
      </c>
      <c r="N931" s="22">
        <v>0</v>
      </c>
      <c r="O931" s="22">
        <v>128</v>
      </c>
      <c r="P931" s="4"/>
    </row>
    <row r="932" spans="1:16" x14ac:dyDescent="0.35">
      <c r="A932" s="21">
        <v>931</v>
      </c>
      <c r="B932">
        <v>4965</v>
      </c>
      <c r="C932">
        <v>62944</v>
      </c>
      <c r="D932" t="s">
        <v>907</v>
      </c>
      <c r="E932" s="22">
        <v>3201319</v>
      </c>
      <c r="F932" s="22">
        <v>132926</v>
      </c>
      <c r="G932" s="22">
        <v>0</v>
      </c>
      <c r="H932" s="22">
        <v>0</v>
      </c>
      <c r="I932" s="22">
        <v>0</v>
      </c>
      <c r="J932" s="22">
        <v>0</v>
      </c>
      <c r="K932" s="22">
        <v>3068393</v>
      </c>
      <c r="L932" s="23">
        <v>5.7523319584026282E-4</v>
      </c>
      <c r="M932" s="22">
        <v>6671.8174466595428</v>
      </c>
      <c r="N932" s="22">
        <v>0</v>
      </c>
      <c r="O932" s="22">
        <v>6672</v>
      </c>
      <c r="P932" s="4"/>
    </row>
    <row r="933" spans="1:16" x14ac:dyDescent="0.35">
      <c r="A933" s="21">
        <v>932</v>
      </c>
      <c r="B933">
        <v>4888</v>
      </c>
      <c r="C933">
        <v>62952</v>
      </c>
      <c r="D933" t="s">
        <v>908</v>
      </c>
      <c r="E933" s="22">
        <v>20232</v>
      </c>
      <c r="F933" s="22">
        <v>0</v>
      </c>
      <c r="G933" s="22">
        <v>0</v>
      </c>
      <c r="H933" s="22">
        <v>0</v>
      </c>
      <c r="I933" s="22">
        <v>0</v>
      </c>
      <c r="J933" s="22">
        <v>0</v>
      </c>
      <c r="K933" s="22">
        <v>20232</v>
      </c>
      <c r="L933" s="23">
        <v>3.7929033269989196E-6</v>
      </c>
      <c r="M933" s="22">
        <v>100</v>
      </c>
      <c r="N933" s="22">
        <v>0</v>
      </c>
      <c r="O933" s="22">
        <v>100</v>
      </c>
      <c r="P933" s="4"/>
    </row>
    <row r="934" spans="1:16" x14ac:dyDescent="0.35">
      <c r="A934" s="21">
        <v>933</v>
      </c>
      <c r="B934">
        <v>1117</v>
      </c>
      <c r="C934">
        <v>63053</v>
      </c>
      <c r="D934" t="s">
        <v>909</v>
      </c>
      <c r="E934" s="22">
        <v>7604</v>
      </c>
      <c r="F934" s="22">
        <v>0</v>
      </c>
      <c r="G934" s="22">
        <v>0</v>
      </c>
      <c r="H934" s="22">
        <v>0</v>
      </c>
      <c r="I934" s="22">
        <v>0</v>
      </c>
      <c r="J934" s="22">
        <v>0</v>
      </c>
      <c r="K934" s="22">
        <v>7604</v>
      </c>
      <c r="L934" s="23">
        <v>1.4255257462682773E-6</v>
      </c>
      <c r="M934" s="22">
        <v>100</v>
      </c>
      <c r="N934" s="22">
        <v>0</v>
      </c>
      <c r="O934" s="22">
        <v>100</v>
      </c>
      <c r="P934" s="4"/>
    </row>
    <row r="935" spans="1:16" x14ac:dyDescent="0.35">
      <c r="A935" s="21">
        <v>934</v>
      </c>
      <c r="B935">
        <v>408</v>
      </c>
      <c r="C935">
        <v>63126</v>
      </c>
      <c r="D935" t="s">
        <v>910</v>
      </c>
      <c r="E935" s="22">
        <v>1370324</v>
      </c>
      <c r="F935" s="22">
        <v>48701</v>
      </c>
      <c r="G935" s="22">
        <v>0</v>
      </c>
      <c r="H935" s="22">
        <v>0</v>
      </c>
      <c r="I935" s="22">
        <v>0</v>
      </c>
      <c r="J935" s="22">
        <v>0</v>
      </c>
      <c r="K935" s="22">
        <v>1321623</v>
      </c>
      <c r="L935" s="23">
        <v>2.4776533579173057E-4</v>
      </c>
      <c r="M935" s="22">
        <v>2873.6955759273746</v>
      </c>
      <c r="N935" s="22">
        <v>0</v>
      </c>
      <c r="O935" s="22">
        <v>2874</v>
      </c>
      <c r="P935" s="4"/>
    </row>
    <row r="936" spans="1:16" x14ac:dyDescent="0.35">
      <c r="A936" s="21">
        <v>935</v>
      </c>
      <c r="B936">
        <v>212</v>
      </c>
      <c r="C936">
        <v>63177</v>
      </c>
      <c r="D936" t="s">
        <v>911</v>
      </c>
      <c r="E936" s="22">
        <v>194619</v>
      </c>
      <c r="F936" s="22">
        <v>0</v>
      </c>
      <c r="G936" s="22">
        <v>0</v>
      </c>
      <c r="H936" s="22">
        <v>0</v>
      </c>
      <c r="I936" s="22">
        <v>0</v>
      </c>
      <c r="J936" s="22">
        <v>0</v>
      </c>
      <c r="K936" s="22">
        <v>194619</v>
      </c>
      <c r="L936" s="23">
        <v>3.6485322884401088E-5</v>
      </c>
      <c r="M936" s="22">
        <v>423.17344605186935</v>
      </c>
      <c r="N936" s="22">
        <v>0</v>
      </c>
      <c r="O936" s="22">
        <v>423</v>
      </c>
      <c r="P936" s="4"/>
    </row>
    <row r="937" spans="1:16" x14ac:dyDescent="0.35">
      <c r="A937" s="21">
        <v>936</v>
      </c>
      <c r="B937">
        <v>4966</v>
      </c>
      <c r="C937">
        <v>63223</v>
      </c>
      <c r="D937" t="s">
        <v>912</v>
      </c>
      <c r="E937" s="22">
        <v>709</v>
      </c>
      <c r="F937" s="22">
        <v>0</v>
      </c>
      <c r="G937" s="22">
        <v>0</v>
      </c>
      <c r="H937" s="22">
        <v>0</v>
      </c>
      <c r="I937" s="22">
        <v>0</v>
      </c>
      <c r="J937" s="22">
        <v>0</v>
      </c>
      <c r="K937" s="22">
        <v>709</v>
      </c>
      <c r="L937" s="23">
        <v>1.3291659049239986E-7</v>
      </c>
      <c r="M937" s="22">
        <v>100</v>
      </c>
      <c r="N937" s="22">
        <v>0</v>
      </c>
      <c r="O937" s="22">
        <v>100</v>
      </c>
      <c r="P937" s="4"/>
    </row>
    <row r="938" spans="1:16" x14ac:dyDescent="0.35">
      <c r="A938" s="21">
        <v>937</v>
      </c>
      <c r="B938">
        <v>7</v>
      </c>
      <c r="C938">
        <v>63258</v>
      </c>
      <c r="D938" t="s">
        <v>913</v>
      </c>
      <c r="E938" s="22">
        <v>418840</v>
      </c>
      <c r="F938" s="22">
        <v>0</v>
      </c>
      <c r="G938" s="22">
        <v>0</v>
      </c>
      <c r="H938" s="22">
        <v>0</v>
      </c>
      <c r="I938" s="22">
        <v>0</v>
      </c>
      <c r="J938" s="22">
        <v>0</v>
      </c>
      <c r="K938" s="22">
        <v>418840</v>
      </c>
      <c r="L938" s="23">
        <v>7.8520147759995429E-5</v>
      </c>
      <c r="M938" s="22">
        <v>910.71255193154298</v>
      </c>
      <c r="N938" s="22">
        <v>0</v>
      </c>
      <c r="O938" s="22">
        <v>911</v>
      </c>
      <c r="P938" s="4"/>
    </row>
    <row r="939" spans="1:16" x14ac:dyDescent="0.35">
      <c r="A939" s="21">
        <v>938</v>
      </c>
      <c r="B939">
        <v>670</v>
      </c>
      <c r="C939">
        <v>63274</v>
      </c>
      <c r="D939" t="s">
        <v>914</v>
      </c>
      <c r="E939" s="22">
        <v>1523052</v>
      </c>
      <c r="F939" s="22">
        <v>820</v>
      </c>
      <c r="G939" s="22">
        <v>0</v>
      </c>
      <c r="H939" s="22">
        <v>0</v>
      </c>
      <c r="I939" s="22">
        <v>0</v>
      </c>
      <c r="J939" s="22">
        <v>0</v>
      </c>
      <c r="K939" s="22">
        <v>1522232</v>
      </c>
      <c r="L939" s="23">
        <v>2.853736070217586E-4</v>
      </c>
      <c r="M939" s="22">
        <v>3309.8934900006125</v>
      </c>
      <c r="N939" s="22">
        <v>0</v>
      </c>
      <c r="O939" s="22">
        <v>3310</v>
      </c>
      <c r="P939" s="4"/>
    </row>
    <row r="940" spans="1:16" x14ac:dyDescent="0.35">
      <c r="A940" s="21">
        <v>939</v>
      </c>
      <c r="B940"/>
      <c r="C940">
        <v>63290</v>
      </c>
      <c r="D940" t="s">
        <v>915</v>
      </c>
      <c r="E940" s="22">
        <v>849552</v>
      </c>
      <c r="F940" s="22">
        <v>4588</v>
      </c>
      <c r="G940" s="22">
        <v>0</v>
      </c>
      <c r="H940" s="22">
        <v>0</v>
      </c>
      <c r="I940" s="22">
        <v>0</v>
      </c>
      <c r="J940" s="22">
        <v>0</v>
      </c>
      <c r="K940" s="22">
        <v>844964</v>
      </c>
      <c r="L940" s="23">
        <v>1.5840583070355453E-4</v>
      </c>
      <c r="M940" s="22">
        <v>1837.2632048760488</v>
      </c>
      <c r="N940" s="22">
        <v>0</v>
      </c>
      <c r="O940" s="22">
        <v>1837</v>
      </c>
      <c r="P940" s="4"/>
    </row>
    <row r="941" spans="1:16" x14ac:dyDescent="0.35">
      <c r="A941" s="21">
        <v>940</v>
      </c>
      <c r="B941">
        <v>435</v>
      </c>
      <c r="C941">
        <v>63312</v>
      </c>
      <c r="D941" t="s">
        <v>916</v>
      </c>
      <c r="E941" s="22">
        <v>128046</v>
      </c>
      <c r="F941" s="22">
        <v>0</v>
      </c>
      <c r="G941" s="22">
        <v>0</v>
      </c>
      <c r="H941" s="22">
        <v>0</v>
      </c>
      <c r="I941" s="22">
        <v>0</v>
      </c>
      <c r="J941" s="22">
        <v>0</v>
      </c>
      <c r="K941" s="22">
        <v>128046</v>
      </c>
      <c r="L941" s="23">
        <v>2.4004848725232488E-5</v>
      </c>
      <c r="M941" s="22">
        <v>278.4192040507744</v>
      </c>
      <c r="N941" s="22">
        <v>178</v>
      </c>
      <c r="O941" s="22">
        <v>100</v>
      </c>
      <c r="P941" s="4"/>
    </row>
    <row r="942" spans="1:16" x14ac:dyDescent="0.35">
      <c r="A942" s="21">
        <v>941</v>
      </c>
      <c r="B942">
        <v>1</v>
      </c>
      <c r="C942">
        <v>63444</v>
      </c>
      <c r="D942" t="s">
        <v>917</v>
      </c>
      <c r="E942" s="22">
        <v>685831</v>
      </c>
      <c r="F942" s="22">
        <v>0</v>
      </c>
      <c r="G942" s="22">
        <v>0</v>
      </c>
      <c r="H942" s="22">
        <v>0</v>
      </c>
      <c r="I942" s="22">
        <v>0</v>
      </c>
      <c r="J942" s="22">
        <v>0</v>
      </c>
      <c r="K942" s="22">
        <v>685831</v>
      </c>
      <c r="L942" s="23">
        <v>1.2857308628207772E-4</v>
      </c>
      <c r="M942" s="22">
        <v>1491.2494035998523</v>
      </c>
      <c r="N942" s="22">
        <v>0</v>
      </c>
      <c r="O942" s="22">
        <v>1491</v>
      </c>
      <c r="P942" s="4"/>
    </row>
    <row r="943" spans="1:16" x14ac:dyDescent="0.35">
      <c r="A943" s="21">
        <v>942</v>
      </c>
      <c r="B943">
        <v>449</v>
      </c>
      <c r="C943">
        <v>63487</v>
      </c>
      <c r="D943" t="s">
        <v>918</v>
      </c>
      <c r="E943" s="22">
        <v>67741</v>
      </c>
      <c r="F943" s="22">
        <v>0</v>
      </c>
      <c r="G943" s="22">
        <v>0</v>
      </c>
      <c r="H943" s="22">
        <v>0</v>
      </c>
      <c r="I943" s="22">
        <v>0</v>
      </c>
      <c r="J943" s="22">
        <v>0</v>
      </c>
      <c r="K943" s="22">
        <v>67741</v>
      </c>
      <c r="L943" s="23">
        <v>1.2699439713040423E-5</v>
      </c>
      <c r="M943" s="22">
        <v>147.2939045468309</v>
      </c>
      <c r="N943" s="22">
        <v>0</v>
      </c>
      <c r="O943" s="22">
        <v>147</v>
      </c>
      <c r="P943" s="4"/>
    </row>
    <row r="944" spans="1:16" x14ac:dyDescent="0.35">
      <c r="A944" s="21">
        <v>943</v>
      </c>
      <c r="B944">
        <v>408</v>
      </c>
      <c r="C944">
        <v>63657</v>
      </c>
      <c r="D944" t="s">
        <v>919</v>
      </c>
      <c r="E944" s="22">
        <v>110877</v>
      </c>
      <c r="F944" s="22">
        <v>0</v>
      </c>
      <c r="G944" s="22">
        <v>0</v>
      </c>
      <c r="H944" s="22">
        <v>0</v>
      </c>
      <c r="I944" s="22">
        <v>0</v>
      </c>
      <c r="J944" s="22">
        <v>0</v>
      </c>
      <c r="K944" s="22">
        <v>110877</v>
      </c>
      <c r="L944" s="23">
        <v>2.0786167565621749E-5</v>
      </c>
      <c r="M944" s="22">
        <v>241.08746924962679</v>
      </c>
      <c r="N944" s="22">
        <v>0</v>
      </c>
      <c r="O944" s="22">
        <v>241</v>
      </c>
      <c r="P944" s="4"/>
    </row>
    <row r="945" spans="1:16" x14ac:dyDescent="0.35">
      <c r="A945" s="21">
        <v>944</v>
      </c>
      <c r="B945">
        <v>901</v>
      </c>
      <c r="C945">
        <v>63762</v>
      </c>
      <c r="D945" t="s">
        <v>920</v>
      </c>
      <c r="E945" s="22">
        <v>6311835</v>
      </c>
      <c r="F945" s="22">
        <v>0</v>
      </c>
      <c r="G945" s="22">
        <v>0</v>
      </c>
      <c r="H945" s="22">
        <v>0</v>
      </c>
      <c r="I945" s="22">
        <v>6311835</v>
      </c>
      <c r="J945" s="22">
        <v>0</v>
      </c>
      <c r="K945" s="22">
        <v>0</v>
      </c>
      <c r="L945" s="23">
        <v>0</v>
      </c>
      <c r="M945" s="22">
        <v>100</v>
      </c>
      <c r="N945" s="22">
        <v>0</v>
      </c>
      <c r="O945" s="22">
        <v>100</v>
      </c>
      <c r="P945" s="4"/>
    </row>
    <row r="946" spans="1:16" x14ac:dyDescent="0.35">
      <c r="A946" s="21">
        <v>945</v>
      </c>
      <c r="B946"/>
      <c r="C946">
        <v>63819</v>
      </c>
      <c r="D946" t="s">
        <v>921</v>
      </c>
      <c r="E946" s="22">
        <v>4500</v>
      </c>
      <c r="F946" s="22">
        <v>0</v>
      </c>
      <c r="G946" s="22">
        <v>0</v>
      </c>
      <c r="H946" s="22">
        <v>0</v>
      </c>
      <c r="I946" s="22">
        <v>0</v>
      </c>
      <c r="J946" s="22">
        <v>0</v>
      </c>
      <c r="K946" s="22">
        <v>4500</v>
      </c>
      <c r="L946" s="23">
        <v>8.4361728803356759E-7</v>
      </c>
      <c r="M946" s="22">
        <v>100</v>
      </c>
      <c r="N946" s="22">
        <v>0</v>
      </c>
      <c r="O946" s="22">
        <v>100</v>
      </c>
      <c r="P946" s="4"/>
    </row>
    <row r="947" spans="1:16" x14ac:dyDescent="0.35">
      <c r="A947" s="21">
        <v>946</v>
      </c>
      <c r="B947">
        <v>4712</v>
      </c>
      <c r="C947">
        <v>63967</v>
      </c>
      <c r="D947" t="s">
        <v>922</v>
      </c>
      <c r="E947" s="22">
        <v>279982</v>
      </c>
      <c r="F947" s="22">
        <v>2808</v>
      </c>
      <c r="G947" s="22">
        <v>0</v>
      </c>
      <c r="H947" s="22">
        <v>0</v>
      </c>
      <c r="I947" s="22">
        <v>0</v>
      </c>
      <c r="J947" s="22">
        <v>0</v>
      </c>
      <c r="K947" s="22">
        <v>277174</v>
      </c>
      <c r="L947" s="23">
        <v>5.1961950709648016E-5</v>
      </c>
      <c r="M947" s="22">
        <v>602.67844730463548</v>
      </c>
      <c r="N947" s="22">
        <v>0</v>
      </c>
      <c r="O947" s="22">
        <v>603</v>
      </c>
      <c r="P947" s="4"/>
    </row>
    <row r="948" spans="1:16" x14ac:dyDescent="0.35">
      <c r="A948" s="21">
        <v>947</v>
      </c>
      <c r="B948">
        <v>2878</v>
      </c>
      <c r="C948">
        <v>63983</v>
      </c>
      <c r="D948" t="s">
        <v>923</v>
      </c>
      <c r="E948" s="22">
        <v>2565</v>
      </c>
      <c r="F948" s="22">
        <v>0</v>
      </c>
      <c r="G948" s="22">
        <v>0</v>
      </c>
      <c r="H948" s="22">
        <v>0</v>
      </c>
      <c r="I948" s="22">
        <v>0</v>
      </c>
      <c r="J948" s="22">
        <v>0</v>
      </c>
      <c r="K948" s="22">
        <v>2565</v>
      </c>
      <c r="L948" s="23">
        <v>4.8086185417913353E-7</v>
      </c>
      <c r="M948" s="22">
        <v>100</v>
      </c>
      <c r="N948" s="22">
        <v>0</v>
      </c>
      <c r="O948" s="22">
        <v>100</v>
      </c>
      <c r="P948" s="4"/>
    </row>
    <row r="949" spans="1:16" x14ac:dyDescent="0.35">
      <c r="A949" s="21">
        <v>948</v>
      </c>
      <c r="B949">
        <v>140</v>
      </c>
      <c r="C949">
        <v>64017</v>
      </c>
      <c r="D949" t="s">
        <v>924</v>
      </c>
      <c r="E949" s="22">
        <v>26789</v>
      </c>
      <c r="F949" s="22">
        <v>0</v>
      </c>
      <c r="G949" s="22">
        <v>0</v>
      </c>
      <c r="H949" s="22">
        <v>0</v>
      </c>
      <c r="I949" s="22">
        <v>0</v>
      </c>
      <c r="J949" s="22">
        <v>0</v>
      </c>
      <c r="K949" s="22">
        <v>26789</v>
      </c>
      <c r="L949" s="23">
        <v>5.0221474509180538E-6</v>
      </c>
      <c r="M949" s="22">
        <v>100</v>
      </c>
      <c r="N949" s="22">
        <v>0</v>
      </c>
      <c r="O949" s="22">
        <v>100</v>
      </c>
      <c r="P949" s="4"/>
    </row>
    <row r="950" spans="1:16" x14ac:dyDescent="0.35">
      <c r="A950" s="21">
        <v>949</v>
      </c>
      <c r="B950">
        <v>687</v>
      </c>
      <c r="C950">
        <v>64211</v>
      </c>
      <c r="D950" t="s">
        <v>925</v>
      </c>
      <c r="E950" s="22">
        <v>181524</v>
      </c>
      <c r="F950" s="22">
        <v>0</v>
      </c>
      <c r="G950" s="22">
        <v>0</v>
      </c>
      <c r="H950" s="22">
        <v>0</v>
      </c>
      <c r="I950" s="22">
        <v>0</v>
      </c>
      <c r="J950" s="22">
        <v>0</v>
      </c>
      <c r="K950" s="22">
        <v>181524</v>
      </c>
      <c r="L950" s="23">
        <v>3.4030396576223403E-5</v>
      </c>
      <c r="M950" s="22">
        <v>394.70008900014659</v>
      </c>
      <c r="N950" s="22">
        <v>295</v>
      </c>
      <c r="O950" s="22">
        <v>100</v>
      </c>
      <c r="P950" s="4"/>
    </row>
    <row r="951" spans="1:16" x14ac:dyDescent="0.35">
      <c r="A951" s="21">
        <v>950</v>
      </c>
      <c r="B951">
        <v>4925</v>
      </c>
      <c r="C951">
        <v>64238</v>
      </c>
      <c r="D951" t="s">
        <v>926</v>
      </c>
      <c r="E951" s="22">
        <v>0</v>
      </c>
      <c r="F951" s="22">
        <v>0</v>
      </c>
      <c r="G951" s="22">
        <v>0</v>
      </c>
      <c r="H951" s="22">
        <v>0</v>
      </c>
      <c r="I951" s="22">
        <v>0</v>
      </c>
      <c r="J951" s="22">
        <v>0</v>
      </c>
      <c r="K951" s="22">
        <v>0</v>
      </c>
      <c r="L951" s="23">
        <v>0</v>
      </c>
      <c r="M951" s="22">
        <v>100</v>
      </c>
      <c r="N951" s="22">
        <v>0</v>
      </c>
      <c r="O951" s="22">
        <v>100</v>
      </c>
      <c r="P951" s="4"/>
    </row>
    <row r="952" spans="1:16" x14ac:dyDescent="0.35">
      <c r="A952" s="21">
        <v>951</v>
      </c>
      <c r="B952">
        <v>429</v>
      </c>
      <c r="C952">
        <v>64246</v>
      </c>
      <c r="D952" t="s">
        <v>927</v>
      </c>
      <c r="E952" s="22">
        <v>36546668</v>
      </c>
      <c r="F952" s="22">
        <v>2688199</v>
      </c>
      <c r="G952" s="22">
        <v>0</v>
      </c>
      <c r="H952" s="22">
        <v>0</v>
      </c>
      <c r="I952" s="22">
        <v>0</v>
      </c>
      <c r="J952" s="22">
        <v>0</v>
      </c>
      <c r="K952" s="22">
        <v>33858469</v>
      </c>
      <c r="L952" s="23">
        <v>6.3474643988330262E-3</v>
      </c>
      <c r="M952" s="22">
        <v>73620.792444573191</v>
      </c>
      <c r="N952" s="22">
        <v>8125</v>
      </c>
      <c r="O952" s="22">
        <v>65496</v>
      </c>
      <c r="P952" s="4"/>
    </row>
    <row r="953" spans="1:16" x14ac:dyDescent="0.35">
      <c r="A953" s="21">
        <v>952</v>
      </c>
      <c r="B953">
        <v>1348</v>
      </c>
      <c r="C953">
        <v>64343</v>
      </c>
      <c r="D953" t="s">
        <v>928</v>
      </c>
      <c r="E953" s="22">
        <v>6000</v>
      </c>
      <c r="F953" s="22">
        <v>0</v>
      </c>
      <c r="G953" s="22">
        <v>0</v>
      </c>
      <c r="H953" s="22">
        <v>0</v>
      </c>
      <c r="I953" s="22">
        <v>0</v>
      </c>
      <c r="J953" s="22">
        <v>0</v>
      </c>
      <c r="K953" s="22">
        <v>6000</v>
      </c>
      <c r="L953" s="23">
        <v>1.1248230507114234E-6</v>
      </c>
      <c r="M953" s="22">
        <v>100</v>
      </c>
      <c r="N953" s="22">
        <v>0</v>
      </c>
      <c r="O953" s="22">
        <v>100</v>
      </c>
      <c r="P953" s="4"/>
    </row>
    <row r="954" spans="1:16" x14ac:dyDescent="0.35">
      <c r="A954" s="21">
        <v>953</v>
      </c>
      <c r="B954">
        <v>4903</v>
      </c>
      <c r="C954">
        <v>64394</v>
      </c>
      <c r="D954" t="s">
        <v>929</v>
      </c>
      <c r="E954" s="22">
        <v>0</v>
      </c>
      <c r="F954" s="22">
        <v>0</v>
      </c>
      <c r="G954" s="22">
        <v>0</v>
      </c>
      <c r="H954" s="22">
        <v>0</v>
      </c>
      <c r="I954" s="22">
        <v>0</v>
      </c>
      <c r="J954" s="22">
        <v>0</v>
      </c>
      <c r="K954" s="22">
        <v>0</v>
      </c>
      <c r="L954" s="23">
        <v>0</v>
      </c>
      <c r="M954" s="22">
        <v>100</v>
      </c>
      <c r="N954" s="22">
        <v>0</v>
      </c>
      <c r="O954" s="22">
        <v>100</v>
      </c>
      <c r="P954" s="4"/>
    </row>
    <row r="955" spans="1:16" x14ac:dyDescent="0.35">
      <c r="A955" s="21">
        <v>954</v>
      </c>
      <c r="B955"/>
      <c r="C955">
        <v>64505</v>
      </c>
      <c r="D955" t="s">
        <v>930</v>
      </c>
      <c r="E955" s="22">
        <v>374897</v>
      </c>
      <c r="F955" s="22">
        <v>0</v>
      </c>
      <c r="G955" s="22">
        <v>0</v>
      </c>
      <c r="H955" s="22">
        <v>0</v>
      </c>
      <c r="I955" s="22">
        <v>0</v>
      </c>
      <c r="J955" s="22">
        <v>0</v>
      </c>
      <c r="K955" s="22">
        <v>374897</v>
      </c>
      <c r="L955" s="23">
        <v>7.0282131207093424E-5</v>
      </c>
      <c r="M955" s="22">
        <v>815.16427175408194</v>
      </c>
      <c r="N955" s="22">
        <v>0</v>
      </c>
      <c r="O955" s="22">
        <v>815</v>
      </c>
      <c r="P955" s="4"/>
    </row>
    <row r="956" spans="1:16" x14ac:dyDescent="0.35">
      <c r="A956" s="21">
        <v>955</v>
      </c>
      <c r="B956">
        <v>300</v>
      </c>
      <c r="C956">
        <v>64513</v>
      </c>
      <c r="D956" t="s">
        <v>931</v>
      </c>
      <c r="E956" s="22">
        <v>1590189</v>
      </c>
      <c r="F956" s="22">
        <v>0</v>
      </c>
      <c r="G956" s="22">
        <v>0</v>
      </c>
      <c r="H956" s="22">
        <v>0</v>
      </c>
      <c r="I956" s="22">
        <v>0</v>
      </c>
      <c r="J956" s="22">
        <v>0</v>
      </c>
      <c r="K956" s="22">
        <v>1590189</v>
      </c>
      <c r="L956" s="23">
        <v>2.981135403646246E-4</v>
      </c>
      <c r="M956" s="22">
        <v>3457.6570581689148</v>
      </c>
      <c r="N956" s="22">
        <v>0</v>
      </c>
      <c r="O956" s="22">
        <v>3458</v>
      </c>
      <c r="P956" s="4"/>
    </row>
    <row r="957" spans="1:16" x14ac:dyDescent="0.35">
      <c r="A957" s="21">
        <v>956</v>
      </c>
      <c r="B957"/>
      <c r="C957">
        <v>64580</v>
      </c>
      <c r="D957" t="s">
        <v>932</v>
      </c>
      <c r="E957" s="22">
        <v>187463</v>
      </c>
      <c r="F957" s="22">
        <v>367</v>
      </c>
      <c r="G957" s="22">
        <v>0</v>
      </c>
      <c r="H957" s="22">
        <v>0</v>
      </c>
      <c r="I957" s="22">
        <v>0</v>
      </c>
      <c r="J957" s="22">
        <v>0</v>
      </c>
      <c r="K957" s="22">
        <v>187096</v>
      </c>
      <c r="L957" s="23">
        <v>3.5074982249317415E-5</v>
      </c>
      <c r="M957" s="22">
        <v>406.81567093922257</v>
      </c>
      <c r="N957" s="22">
        <v>0</v>
      </c>
      <c r="O957" s="22">
        <v>407</v>
      </c>
      <c r="P957" s="4"/>
    </row>
    <row r="958" spans="1:16" x14ac:dyDescent="0.35">
      <c r="A958" s="21">
        <v>957</v>
      </c>
      <c r="B958">
        <v>549</v>
      </c>
      <c r="C958">
        <v>64602</v>
      </c>
      <c r="D958" t="s">
        <v>933</v>
      </c>
      <c r="E958" s="22">
        <v>0</v>
      </c>
      <c r="F958" s="22">
        <v>0</v>
      </c>
      <c r="G958" s="22">
        <v>0</v>
      </c>
      <c r="H958" s="22">
        <v>0</v>
      </c>
      <c r="I958" s="22">
        <v>0</v>
      </c>
      <c r="J958" s="22">
        <v>0</v>
      </c>
      <c r="K958" s="22">
        <v>0</v>
      </c>
      <c r="L958" s="23">
        <v>0</v>
      </c>
      <c r="M958" s="22">
        <v>100</v>
      </c>
      <c r="N958" s="22">
        <v>0</v>
      </c>
      <c r="O958" s="22">
        <v>100</v>
      </c>
      <c r="P958" s="4"/>
    </row>
    <row r="959" spans="1:16" x14ac:dyDescent="0.35">
      <c r="A959" s="21">
        <v>958</v>
      </c>
      <c r="B959">
        <v>98</v>
      </c>
      <c r="C959">
        <v>64890</v>
      </c>
      <c r="D959" t="s">
        <v>934</v>
      </c>
      <c r="E959" s="22">
        <v>9448044</v>
      </c>
      <c r="F959" s="22">
        <v>0</v>
      </c>
      <c r="G959" s="22">
        <v>0</v>
      </c>
      <c r="H959" s="22">
        <v>0</v>
      </c>
      <c r="I959" s="22">
        <v>0</v>
      </c>
      <c r="J959" s="22">
        <v>0</v>
      </c>
      <c r="K959" s="22">
        <v>9448044</v>
      </c>
      <c r="L959" s="23">
        <v>1.77122961255596E-3</v>
      </c>
      <c r="M959" s="22">
        <v>20543.53037437089</v>
      </c>
      <c r="N959" s="22">
        <v>0</v>
      </c>
      <c r="O959" s="22">
        <v>20544</v>
      </c>
      <c r="P959" s="4"/>
    </row>
    <row r="960" spans="1:16" x14ac:dyDescent="0.35">
      <c r="A960" s="21">
        <v>959</v>
      </c>
      <c r="B960"/>
      <c r="C960">
        <v>64904</v>
      </c>
      <c r="D960" t="s">
        <v>935</v>
      </c>
      <c r="E960" s="22">
        <v>0</v>
      </c>
      <c r="F960" s="22">
        <v>0</v>
      </c>
      <c r="G960" s="22">
        <v>0</v>
      </c>
      <c r="H960" s="22">
        <v>0</v>
      </c>
      <c r="I960" s="22">
        <v>0</v>
      </c>
      <c r="J960" s="22">
        <v>0</v>
      </c>
      <c r="K960" s="22">
        <v>0</v>
      </c>
      <c r="L960" s="23">
        <v>0</v>
      </c>
      <c r="M960" s="22">
        <v>100</v>
      </c>
      <c r="N960" s="22">
        <v>0</v>
      </c>
      <c r="O960" s="22">
        <v>100</v>
      </c>
      <c r="P960" s="4"/>
    </row>
    <row r="961" spans="1:16" x14ac:dyDescent="0.35">
      <c r="A961" s="21">
        <v>960</v>
      </c>
      <c r="B961">
        <v>4</v>
      </c>
      <c r="C961">
        <v>65005</v>
      </c>
      <c r="D961" t="s">
        <v>936</v>
      </c>
      <c r="E961" s="22">
        <v>15853290</v>
      </c>
      <c r="F961" s="22">
        <v>0</v>
      </c>
      <c r="G961" s="22">
        <v>0</v>
      </c>
      <c r="H961" s="22">
        <v>0</v>
      </c>
      <c r="I961" s="22">
        <v>0</v>
      </c>
      <c r="J961" s="22">
        <v>0</v>
      </c>
      <c r="K961" s="22">
        <v>15853290</v>
      </c>
      <c r="L961" s="23">
        <v>2.9720243369354836E-3</v>
      </c>
      <c r="M961" s="22">
        <v>34470.896266858013</v>
      </c>
      <c r="N961" s="22">
        <v>2990</v>
      </c>
      <c r="O961" s="22">
        <v>31481</v>
      </c>
      <c r="P961" s="4"/>
    </row>
    <row r="962" spans="1:16" x14ac:dyDescent="0.35">
      <c r="A962" s="21">
        <v>961</v>
      </c>
      <c r="B962">
        <v>918</v>
      </c>
      <c r="C962">
        <v>65056</v>
      </c>
      <c r="D962" t="s">
        <v>937</v>
      </c>
      <c r="E962" s="22">
        <v>1831860</v>
      </c>
      <c r="F962" s="22">
        <v>18068</v>
      </c>
      <c r="G962" s="22">
        <v>0</v>
      </c>
      <c r="H962" s="22">
        <v>0</v>
      </c>
      <c r="I962" s="22">
        <v>0</v>
      </c>
      <c r="J962" s="22">
        <v>0</v>
      </c>
      <c r="K962" s="22">
        <v>1813792</v>
      </c>
      <c r="L962" s="23">
        <v>3.4003250846599569E-4</v>
      </c>
      <c r="M962" s="22">
        <v>3943.8524042427111</v>
      </c>
      <c r="N962" s="22">
        <v>0</v>
      </c>
      <c r="O962" s="22">
        <v>3944</v>
      </c>
      <c r="P962" s="4"/>
    </row>
    <row r="963" spans="1:16" x14ac:dyDescent="0.35">
      <c r="A963" s="21">
        <v>962</v>
      </c>
      <c r="B963">
        <v>5026</v>
      </c>
      <c r="C963">
        <v>65080</v>
      </c>
      <c r="D963" t="s">
        <v>938</v>
      </c>
      <c r="E963" s="22">
        <v>100325</v>
      </c>
      <c r="F963" s="22">
        <v>0</v>
      </c>
      <c r="G963" s="22">
        <v>0</v>
      </c>
      <c r="H963" s="22">
        <v>0</v>
      </c>
      <c r="I963" s="22">
        <v>0</v>
      </c>
      <c r="J963" s="22">
        <v>0</v>
      </c>
      <c r="K963" s="22">
        <v>100325</v>
      </c>
      <c r="L963" s="23">
        <v>1.8807978760437259E-5</v>
      </c>
      <c r="M963" s="22">
        <v>218.14353159328633</v>
      </c>
      <c r="N963" s="22">
        <v>0</v>
      </c>
      <c r="O963" s="22">
        <v>218</v>
      </c>
      <c r="P963" s="4"/>
    </row>
    <row r="964" spans="1:16" x14ac:dyDescent="0.35">
      <c r="A964" s="21">
        <v>963</v>
      </c>
      <c r="B964">
        <v>588</v>
      </c>
      <c r="C964">
        <v>65129</v>
      </c>
      <c r="D964" t="s">
        <v>939</v>
      </c>
      <c r="E964" s="22">
        <v>216388</v>
      </c>
      <c r="F964" s="22">
        <v>607</v>
      </c>
      <c r="G964" s="22">
        <v>0</v>
      </c>
      <c r="H964" s="22">
        <v>0</v>
      </c>
      <c r="I964" s="22">
        <v>0</v>
      </c>
      <c r="J964" s="22">
        <v>0</v>
      </c>
      <c r="K964" s="22">
        <v>215781</v>
      </c>
      <c r="L964" s="23">
        <v>4.0452573784260276E-5</v>
      </c>
      <c r="M964" s="22">
        <v>469.18743474438992</v>
      </c>
      <c r="N964" s="22">
        <v>0</v>
      </c>
      <c r="O964" s="22">
        <v>469</v>
      </c>
      <c r="P964" s="4"/>
    </row>
    <row r="965" spans="1:16" x14ac:dyDescent="0.35">
      <c r="A965" s="21">
        <v>964</v>
      </c>
      <c r="B965">
        <v>836</v>
      </c>
      <c r="C965">
        <v>65242</v>
      </c>
      <c r="D965" t="s">
        <v>940</v>
      </c>
      <c r="E965" s="22">
        <v>3206452</v>
      </c>
      <c r="F965" s="22">
        <v>46059</v>
      </c>
      <c r="G965" s="22">
        <v>0</v>
      </c>
      <c r="H965" s="22">
        <v>0</v>
      </c>
      <c r="I965" s="22">
        <v>0</v>
      </c>
      <c r="J965" s="22">
        <v>0</v>
      </c>
      <c r="K965" s="22">
        <v>3160393</v>
      </c>
      <c r="L965" s="23">
        <v>5.9248048261783799E-4</v>
      </c>
      <c r="M965" s="22">
        <v>6871.8593595086077</v>
      </c>
      <c r="N965" s="22">
        <v>0</v>
      </c>
      <c r="O965" s="22">
        <v>6872</v>
      </c>
      <c r="P965" s="4"/>
    </row>
    <row r="966" spans="1:16" x14ac:dyDescent="0.35">
      <c r="A966" s="21">
        <v>965</v>
      </c>
      <c r="B966">
        <v>290</v>
      </c>
      <c r="C966">
        <v>65331</v>
      </c>
      <c r="D966" t="s">
        <v>941</v>
      </c>
      <c r="E966" s="22">
        <v>449205</v>
      </c>
      <c r="F966" s="22">
        <v>0</v>
      </c>
      <c r="G966" s="22">
        <v>0</v>
      </c>
      <c r="H966" s="22">
        <v>0</v>
      </c>
      <c r="I966" s="22">
        <v>0</v>
      </c>
      <c r="J966" s="22">
        <v>0</v>
      </c>
      <c r="K966" s="22">
        <v>449205</v>
      </c>
      <c r="L966" s="23">
        <v>8.4212689749137498E-5</v>
      </c>
      <c r="M966" s="22">
        <v>976.73725501482375</v>
      </c>
      <c r="N966" s="22">
        <v>0</v>
      </c>
      <c r="O966" s="22">
        <v>977</v>
      </c>
      <c r="P966" s="4"/>
    </row>
    <row r="967" spans="1:16" x14ac:dyDescent="0.35">
      <c r="A967" s="21">
        <v>966</v>
      </c>
      <c r="B967">
        <v>826</v>
      </c>
      <c r="C967">
        <v>65498</v>
      </c>
      <c r="D967" t="s">
        <v>942</v>
      </c>
      <c r="E967" s="22">
        <v>24199310</v>
      </c>
      <c r="F967" s="22">
        <v>0</v>
      </c>
      <c r="G967" s="22">
        <v>0</v>
      </c>
      <c r="H967" s="22">
        <v>0</v>
      </c>
      <c r="I967" s="22">
        <v>0</v>
      </c>
      <c r="J967" s="22">
        <v>0</v>
      </c>
      <c r="K967" s="22">
        <v>24199310</v>
      </c>
      <c r="L967" s="23">
        <v>4.5366569498852425E-3</v>
      </c>
      <c r="M967" s="22">
        <v>52618.220239429153</v>
      </c>
      <c r="N967" s="22">
        <v>0</v>
      </c>
      <c r="O967" s="22">
        <v>52618</v>
      </c>
      <c r="P967" s="4"/>
    </row>
    <row r="968" spans="1:16" x14ac:dyDescent="0.35">
      <c r="A968" s="21">
        <v>967</v>
      </c>
      <c r="B968">
        <v>634</v>
      </c>
      <c r="C968">
        <v>65528</v>
      </c>
      <c r="D968" t="s">
        <v>943</v>
      </c>
      <c r="E968" s="22">
        <v>2120175</v>
      </c>
      <c r="F968" s="22">
        <v>15</v>
      </c>
      <c r="G968" s="22">
        <v>0</v>
      </c>
      <c r="H968" s="22">
        <v>0</v>
      </c>
      <c r="I968" s="22">
        <v>0</v>
      </c>
      <c r="J968" s="22">
        <v>0</v>
      </c>
      <c r="K968" s="22">
        <v>2120160</v>
      </c>
      <c r="L968" s="23">
        <v>3.9746747319938856E-4</v>
      </c>
      <c r="M968" s="22">
        <v>4610.0093689790374</v>
      </c>
      <c r="N968" s="22">
        <v>0</v>
      </c>
      <c r="O968" s="22">
        <v>4610</v>
      </c>
      <c r="P968" s="4"/>
    </row>
    <row r="969" spans="1:16" x14ac:dyDescent="0.35">
      <c r="A969" s="21">
        <v>968</v>
      </c>
      <c r="B969">
        <v>4011</v>
      </c>
      <c r="C969">
        <v>65536</v>
      </c>
      <c r="D969" t="s">
        <v>944</v>
      </c>
      <c r="E969" s="22">
        <v>7190771</v>
      </c>
      <c r="F969" s="22">
        <v>0</v>
      </c>
      <c r="G969" s="22">
        <v>0</v>
      </c>
      <c r="H969" s="22">
        <v>0</v>
      </c>
      <c r="I969" s="22">
        <v>0</v>
      </c>
      <c r="J969" s="22">
        <v>0</v>
      </c>
      <c r="K969" s="22">
        <v>7190771</v>
      </c>
      <c r="L969" s="23">
        <v>1.3480574955312054E-3</v>
      </c>
      <c r="M969" s="22">
        <v>15635.386801082353</v>
      </c>
      <c r="N969" s="22">
        <v>910</v>
      </c>
      <c r="O969" s="22">
        <v>14725</v>
      </c>
      <c r="P969" s="4"/>
    </row>
    <row r="970" spans="1:16" x14ac:dyDescent="0.35">
      <c r="A970" s="21">
        <v>969</v>
      </c>
      <c r="B970">
        <v>4925</v>
      </c>
      <c r="C970">
        <v>65595</v>
      </c>
      <c r="D970" t="s">
        <v>945</v>
      </c>
      <c r="E970" s="22">
        <v>4934612</v>
      </c>
      <c r="F970" s="22">
        <v>0</v>
      </c>
      <c r="G970" s="22">
        <v>0</v>
      </c>
      <c r="H970" s="22">
        <v>0</v>
      </c>
      <c r="I970" s="22">
        <v>0</v>
      </c>
      <c r="J970" s="22">
        <v>0</v>
      </c>
      <c r="K970" s="22">
        <v>4934612</v>
      </c>
      <c r="L970" s="23">
        <v>9.2509422065286642E-4</v>
      </c>
      <c r="M970" s="22">
        <v>10729.665474434187</v>
      </c>
      <c r="N970" s="22">
        <v>0</v>
      </c>
      <c r="O970" s="22">
        <v>10730</v>
      </c>
      <c r="P970" s="4"/>
    </row>
    <row r="971" spans="1:16" x14ac:dyDescent="0.35">
      <c r="A971" s="21">
        <v>970</v>
      </c>
      <c r="B971">
        <v>20</v>
      </c>
      <c r="C971">
        <v>65676</v>
      </c>
      <c r="D971" t="s">
        <v>946</v>
      </c>
      <c r="E971" s="22">
        <v>58334375</v>
      </c>
      <c r="F971" s="22">
        <v>48128</v>
      </c>
      <c r="G971" s="22">
        <v>0</v>
      </c>
      <c r="H971" s="22">
        <v>0</v>
      </c>
      <c r="I971" s="22">
        <v>0</v>
      </c>
      <c r="J971" s="22">
        <v>0</v>
      </c>
      <c r="K971" s="22">
        <v>58286247</v>
      </c>
      <c r="L971" s="23">
        <v>1.0926952360843258E-2</v>
      </c>
      <c r="M971" s="22">
        <v>126735.78633340234</v>
      </c>
      <c r="N971" s="22">
        <v>0</v>
      </c>
      <c r="O971" s="22">
        <v>126736</v>
      </c>
      <c r="P971" s="4"/>
    </row>
    <row r="972" spans="1:16" x14ac:dyDescent="0.35">
      <c r="A972" s="21">
        <v>971</v>
      </c>
      <c r="B972">
        <v>901</v>
      </c>
      <c r="C972">
        <v>65722</v>
      </c>
      <c r="D972" t="s">
        <v>947</v>
      </c>
      <c r="E972" s="22">
        <v>291154</v>
      </c>
      <c r="F972" s="22">
        <v>162</v>
      </c>
      <c r="G972" s="22">
        <v>0</v>
      </c>
      <c r="H972" s="22">
        <v>0</v>
      </c>
      <c r="I972" s="22">
        <v>0</v>
      </c>
      <c r="J972" s="22">
        <v>0</v>
      </c>
      <c r="K972" s="22">
        <v>290992</v>
      </c>
      <c r="L972" s="23">
        <v>5.4552418195436419E-5</v>
      </c>
      <c r="M972" s="22">
        <v>632.72387286711762</v>
      </c>
      <c r="N972" s="22">
        <v>533</v>
      </c>
      <c r="O972" s="22">
        <v>100</v>
      </c>
      <c r="P972" s="4"/>
    </row>
    <row r="973" spans="1:16" x14ac:dyDescent="0.35">
      <c r="A973" s="21">
        <v>972</v>
      </c>
      <c r="B973">
        <v>300</v>
      </c>
      <c r="C973">
        <v>65781</v>
      </c>
      <c r="D973" t="s">
        <v>948</v>
      </c>
      <c r="E973" s="22">
        <v>2273858</v>
      </c>
      <c r="F973" s="22">
        <v>666</v>
      </c>
      <c r="G973" s="22">
        <v>0</v>
      </c>
      <c r="H973" s="22">
        <v>0</v>
      </c>
      <c r="I973" s="22">
        <v>0</v>
      </c>
      <c r="J973" s="22">
        <v>0</v>
      </c>
      <c r="K973" s="22">
        <v>2273192</v>
      </c>
      <c r="L973" s="23">
        <v>4.2615646004880034E-4</v>
      </c>
      <c r="M973" s="22">
        <v>4942.7573473172761</v>
      </c>
      <c r="N973" s="22">
        <v>0</v>
      </c>
      <c r="O973" s="22">
        <v>4943</v>
      </c>
      <c r="P973" s="4"/>
    </row>
    <row r="974" spans="1:16" x14ac:dyDescent="0.35">
      <c r="A974" s="21">
        <v>973</v>
      </c>
      <c r="B974">
        <v>904</v>
      </c>
      <c r="C974">
        <v>65838</v>
      </c>
      <c r="D974" t="s">
        <v>949</v>
      </c>
      <c r="E974" s="22">
        <v>34705781</v>
      </c>
      <c r="F974" s="22">
        <v>594256</v>
      </c>
      <c r="G974" s="22">
        <v>0</v>
      </c>
      <c r="H974" s="22">
        <v>0</v>
      </c>
      <c r="I974" s="22">
        <v>0</v>
      </c>
      <c r="J974" s="22">
        <v>0</v>
      </c>
      <c r="K974" s="22">
        <v>34111525</v>
      </c>
      <c r="L974" s="23">
        <v>6.3949049358198312E-3</v>
      </c>
      <c r="M974" s="22">
        <v>74171.029469550718</v>
      </c>
      <c r="N974" s="22">
        <v>0</v>
      </c>
      <c r="O974" s="22">
        <v>74171</v>
      </c>
      <c r="P974" s="4"/>
    </row>
    <row r="975" spans="1:16" x14ac:dyDescent="0.35">
      <c r="A975" s="21">
        <v>974</v>
      </c>
      <c r="B975">
        <v>1117</v>
      </c>
      <c r="C975">
        <v>65870</v>
      </c>
      <c r="D975" t="s">
        <v>950</v>
      </c>
      <c r="E975" s="22">
        <v>40318</v>
      </c>
      <c r="F975" s="22">
        <v>448</v>
      </c>
      <c r="G975" s="22">
        <v>0</v>
      </c>
      <c r="H975" s="22">
        <v>0</v>
      </c>
      <c r="I975" s="22">
        <v>0</v>
      </c>
      <c r="J975" s="22">
        <v>0</v>
      </c>
      <c r="K975" s="22">
        <v>39870</v>
      </c>
      <c r="L975" s="23">
        <v>7.4744491719774088E-6</v>
      </c>
      <c r="M975" s="22">
        <v>100</v>
      </c>
      <c r="N975" s="22">
        <v>0</v>
      </c>
      <c r="O975" s="22">
        <v>100</v>
      </c>
      <c r="P975" s="4"/>
    </row>
    <row r="976" spans="1:16" x14ac:dyDescent="0.35">
      <c r="A976" s="21">
        <v>975</v>
      </c>
      <c r="B976">
        <v>4750</v>
      </c>
      <c r="C976">
        <v>65919</v>
      </c>
      <c r="D976" t="s">
        <v>951</v>
      </c>
      <c r="E976" s="22">
        <v>9371251</v>
      </c>
      <c r="F976" s="22">
        <v>0</v>
      </c>
      <c r="G976" s="22">
        <v>0</v>
      </c>
      <c r="H976" s="22">
        <v>0</v>
      </c>
      <c r="I976" s="22">
        <v>0</v>
      </c>
      <c r="J976" s="22">
        <v>0</v>
      </c>
      <c r="K976" s="22">
        <v>9371251</v>
      </c>
      <c r="L976" s="23">
        <v>1.756833189800413E-3</v>
      </c>
      <c r="M976" s="22">
        <v>20376.554085094605</v>
      </c>
      <c r="N976" s="22">
        <v>0</v>
      </c>
      <c r="O976" s="22">
        <v>20377</v>
      </c>
      <c r="P976" s="4"/>
    </row>
    <row r="977" spans="1:16" x14ac:dyDescent="0.35">
      <c r="A977" s="21">
        <v>976</v>
      </c>
      <c r="B977"/>
      <c r="C977">
        <v>65927</v>
      </c>
      <c r="D977" t="s">
        <v>952</v>
      </c>
      <c r="E977" s="22">
        <v>902109</v>
      </c>
      <c r="F977" s="22">
        <v>0</v>
      </c>
      <c r="G977" s="22">
        <v>0</v>
      </c>
      <c r="H977" s="22">
        <v>0</v>
      </c>
      <c r="I977" s="22">
        <v>0</v>
      </c>
      <c r="J977" s="22">
        <v>0</v>
      </c>
      <c r="K977" s="22">
        <v>902109</v>
      </c>
      <c r="L977" s="23">
        <v>1.6911883290903859E-4</v>
      </c>
      <c r="M977" s="22">
        <v>1961.5174995473506</v>
      </c>
      <c r="N977" s="22">
        <v>0</v>
      </c>
      <c r="O977" s="22">
        <v>1962</v>
      </c>
      <c r="P977" s="4"/>
    </row>
    <row r="978" spans="1:16" x14ac:dyDescent="0.35">
      <c r="A978" s="21">
        <v>977</v>
      </c>
      <c r="B978">
        <v>435</v>
      </c>
      <c r="C978">
        <v>65935</v>
      </c>
      <c r="D978" t="s">
        <v>953</v>
      </c>
      <c r="E978" s="22">
        <v>47637828</v>
      </c>
      <c r="F978" s="22">
        <v>2615513</v>
      </c>
      <c r="G978" s="22">
        <v>0</v>
      </c>
      <c r="H978" s="22">
        <v>0</v>
      </c>
      <c r="I978" s="22">
        <v>0</v>
      </c>
      <c r="J978" s="22">
        <v>0</v>
      </c>
      <c r="K978" s="22">
        <v>45022315</v>
      </c>
      <c r="L978" s="23">
        <v>8.4403562847317794E-3</v>
      </c>
      <c r="M978" s="22">
        <v>97895.10884231636</v>
      </c>
      <c r="N978" s="22">
        <v>0</v>
      </c>
      <c r="O978" s="22">
        <v>97895</v>
      </c>
      <c r="P978" s="4"/>
    </row>
    <row r="979" spans="1:16" x14ac:dyDescent="0.35">
      <c r="A979" s="21">
        <v>978</v>
      </c>
      <c r="B979">
        <v>241</v>
      </c>
      <c r="C979">
        <v>65978</v>
      </c>
      <c r="D979" t="s">
        <v>954</v>
      </c>
      <c r="E979" s="22">
        <v>72481172</v>
      </c>
      <c r="F979" s="22">
        <v>1269720</v>
      </c>
      <c r="G979" s="22">
        <v>0</v>
      </c>
      <c r="H979" s="22">
        <v>0</v>
      </c>
      <c r="I979" s="22">
        <v>0</v>
      </c>
      <c r="J979" s="22">
        <v>0</v>
      </c>
      <c r="K979" s="22">
        <v>71211452</v>
      </c>
      <c r="L979" s="23">
        <v>1.3350047114038349E-2</v>
      </c>
      <c r="M979" s="22">
        <v>154839.94646564458</v>
      </c>
      <c r="N979" s="22">
        <v>0</v>
      </c>
      <c r="O979" s="22">
        <v>154840</v>
      </c>
      <c r="P979" s="4"/>
    </row>
    <row r="980" spans="1:16" x14ac:dyDescent="0.35">
      <c r="A980" s="21">
        <v>979</v>
      </c>
      <c r="B980">
        <v>3436</v>
      </c>
      <c r="C980">
        <v>66001</v>
      </c>
      <c r="D980" t="s">
        <v>955</v>
      </c>
      <c r="E980" s="22">
        <v>0</v>
      </c>
      <c r="F980" s="22">
        <v>0</v>
      </c>
      <c r="G980" s="22">
        <v>0</v>
      </c>
      <c r="H980" s="22">
        <v>0</v>
      </c>
      <c r="I980" s="22">
        <v>0</v>
      </c>
      <c r="J980" s="22">
        <v>0</v>
      </c>
      <c r="K980" s="22">
        <v>0</v>
      </c>
      <c r="L980" s="23">
        <v>0</v>
      </c>
      <c r="M980" s="22">
        <v>100</v>
      </c>
      <c r="N980" s="22">
        <v>0</v>
      </c>
      <c r="O980" s="22">
        <v>100</v>
      </c>
      <c r="P980" s="4"/>
    </row>
    <row r="981" spans="1:16" x14ac:dyDescent="0.35">
      <c r="A981" s="21">
        <v>980</v>
      </c>
      <c r="B981">
        <v>431</v>
      </c>
      <c r="C981">
        <v>66044</v>
      </c>
      <c r="D981" t="s">
        <v>956</v>
      </c>
      <c r="E981" s="22">
        <v>3117764</v>
      </c>
      <c r="F981" s="22">
        <v>110</v>
      </c>
      <c r="G981" s="22">
        <v>0</v>
      </c>
      <c r="H981" s="22">
        <v>0</v>
      </c>
      <c r="I981" s="22">
        <v>0</v>
      </c>
      <c r="J981" s="22">
        <v>0</v>
      </c>
      <c r="K981" s="22">
        <v>3117654</v>
      </c>
      <c r="L981" s="23">
        <v>5.84468180557112E-4</v>
      </c>
      <c r="M981" s="22">
        <v>6778.9290191471264</v>
      </c>
      <c r="N981" s="22">
        <v>0</v>
      </c>
      <c r="O981" s="22">
        <v>6779</v>
      </c>
      <c r="P981" s="4"/>
    </row>
    <row r="982" spans="1:16" x14ac:dyDescent="0.35">
      <c r="A982" s="21">
        <v>981</v>
      </c>
      <c r="B982">
        <v>707</v>
      </c>
      <c r="C982">
        <v>66087</v>
      </c>
      <c r="D982" t="s">
        <v>1087</v>
      </c>
      <c r="E982" s="22">
        <v>40804</v>
      </c>
      <c r="F982" s="22">
        <v>0</v>
      </c>
      <c r="G982" s="22">
        <v>0</v>
      </c>
      <c r="H982" s="22">
        <v>0</v>
      </c>
      <c r="I982" s="22">
        <v>0</v>
      </c>
      <c r="J982" s="22">
        <v>0</v>
      </c>
      <c r="K982" s="22">
        <v>40804</v>
      </c>
      <c r="L982" s="23">
        <v>7.6495466268714874E-6</v>
      </c>
      <c r="M982" s="22">
        <v>100</v>
      </c>
      <c r="N982" s="22">
        <v>0</v>
      </c>
      <c r="O982" s="22">
        <v>100</v>
      </c>
      <c r="P982" s="4"/>
    </row>
    <row r="983" spans="1:16" x14ac:dyDescent="0.35">
      <c r="A983" s="21">
        <v>982</v>
      </c>
      <c r="B983">
        <v>4992</v>
      </c>
      <c r="C983">
        <v>66109</v>
      </c>
      <c r="D983" t="s">
        <v>958</v>
      </c>
      <c r="E983" s="22">
        <v>4758</v>
      </c>
      <c r="F983" s="22">
        <v>79</v>
      </c>
      <c r="G983" s="22">
        <v>0</v>
      </c>
      <c r="H983" s="22">
        <v>0</v>
      </c>
      <c r="I983" s="22">
        <v>0</v>
      </c>
      <c r="J983" s="22">
        <v>0</v>
      </c>
      <c r="K983" s="22">
        <v>4679</v>
      </c>
      <c r="L983" s="23">
        <v>8.7717450904645839E-7</v>
      </c>
      <c r="M983" s="22">
        <v>100</v>
      </c>
      <c r="N983" s="22">
        <v>0</v>
      </c>
      <c r="O983" s="22">
        <v>100</v>
      </c>
      <c r="P983" s="4"/>
    </row>
    <row r="984" spans="1:16" x14ac:dyDescent="0.35">
      <c r="A984" s="21">
        <v>983</v>
      </c>
      <c r="B984">
        <v>4213</v>
      </c>
      <c r="C984">
        <v>66133</v>
      </c>
      <c r="D984" t="s">
        <v>959</v>
      </c>
      <c r="E984" s="22">
        <v>0</v>
      </c>
      <c r="F984" s="22">
        <v>0</v>
      </c>
      <c r="G984" s="22">
        <v>0</v>
      </c>
      <c r="H984" s="22">
        <v>0</v>
      </c>
      <c r="I984" s="22">
        <v>0</v>
      </c>
      <c r="J984" s="22">
        <v>0</v>
      </c>
      <c r="K984" s="22">
        <v>0</v>
      </c>
      <c r="L984" s="23">
        <v>0</v>
      </c>
      <c r="M984" s="22">
        <v>100</v>
      </c>
      <c r="N984" s="22">
        <v>0</v>
      </c>
      <c r="O984" s="22">
        <v>100</v>
      </c>
      <c r="P984" s="4"/>
    </row>
    <row r="985" spans="1:16" x14ac:dyDescent="0.35">
      <c r="A985" s="21">
        <v>984</v>
      </c>
      <c r="B985">
        <v>1295</v>
      </c>
      <c r="C985">
        <v>66141</v>
      </c>
      <c r="D985" t="s">
        <v>960</v>
      </c>
      <c r="E985" s="22">
        <v>0</v>
      </c>
      <c r="F985" s="22">
        <v>0</v>
      </c>
      <c r="G985" s="22">
        <v>0</v>
      </c>
      <c r="H985" s="22">
        <v>0</v>
      </c>
      <c r="I985" s="22">
        <v>0</v>
      </c>
      <c r="J985" s="22">
        <v>0</v>
      </c>
      <c r="K985" s="22">
        <v>0</v>
      </c>
      <c r="L985" s="23">
        <v>0</v>
      </c>
      <c r="M985" s="22">
        <v>100</v>
      </c>
      <c r="N985" s="22">
        <v>0</v>
      </c>
      <c r="O985" s="22">
        <v>100</v>
      </c>
      <c r="P985" s="4"/>
    </row>
    <row r="986" spans="1:16" x14ac:dyDescent="0.35">
      <c r="A986" s="21">
        <v>985</v>
      </c>
      <c r="B986">
        <v>869</v>
      </c>
      <c r="C986">
        <v>66168</v>
      </c>
      <c r="D986" t="s">
        <v>961</v>
      </c>
      <c r="E986" s="22">
        <v>15244252</v>
      </c>
      <c r="F986" s="22">
        <v>5129</v>
      </c>
      <c r="G986" s="22">
        <v>0</v>
      </c>
      <c r="H986" s="22">
        <v>0</v>
      </c>
      <c r="I986" s="22">
        <v>0</v>
      </c>
      <c r="J986" s="22">
        <v>0</v>
      </c>
      <c r="K986" s="22">
        <v>15239123</v>
      </c>
      <c r="L986" s="23">
        <v>2.8568861371711034E-3</v>
      </c>
      <c r="M986" s="22">
        <v>33135.470815893117</v>
      </c>
      <c r="N986" s="22">
        <v>0</v>
      </c>
      <c r="O986" s="22">
        <v>33135</v>
      </c>
      <c r="P986" s="4"/>
    </row>
    <row r="987" spans="1:16" x14ac:dyDescent="0.35">
      <c r="A987" s="21">
        <v>986</v>
      </c>
      <c r="B987">
        <v>872</v>
      </c>
      <c r="C987">
        <v>66230</v>
      </c>
      <c r="D987" t="s">
        <v>962</v>
      </c>
      <c r="E987" s="22">
        <v>270196</v>
      </c>
      <c r="F987" s="22">
        <v>4581</v>
      </c>
      <c r="G987" s="22">
        <v>0</v>
      </c>
      <c r="H987" s="22">
        <v>0</v>
      </c>
      <c r="I987" s="22">
        <v>0</v>
      </c>
      <c r="J987" s="22">
        <v>0</v>
      </c>
      <c r="K987" s="22">
        <v>265615</v>
      </c>
      <c r="L987" s="23">
        <v>4.9794979102452453E-5</v>
      </c>
      <c r="M987" s="22">
        <v>577.54492045004486</v>
      </c>
      <c r="N987" s="22">
        <v>0</v>
      </c>
      <c r="O987" s="22">
        <v>578</v>
      </c>
      <c r="P987" s="4"/>
    </row>
    <row r="988" spans="1:16" x14ac:dyDescent="0.35">
      <c r="A988" s="21">
        <v>987</v>
      </c>
      <c r="B988">
        <v>440</v>
      </c>
      <c r="C988">
        <v>66265</v>
      </c>
      <c r="D988" t="s">
        <v>963</v>
      </c>
      <c r="E988" s="22">
        <v>13753</v>
      </c>
      <c r="F988" s="22">
        <v>0</v>
      </c>
      <c r="G988" s="22">
        <v>0</v>
      </c>
      <c r="H988" s="22">
        <v>0</v>
      </c>
      <c r="I988" s="22">
        <v>0</v>
      </c>
      <c r="J988" s="22">
        <v>0</v>
      </c>
      <c r="K988" s="22">
        <v>13753</v>
      </c>
      <c r="L988" s="23">
        <v>2.5782819027390343E-6</v>
      </c>
      <c r="M988" s="22">
        <v>100</v>
      </c>
      <c r="N988" s="22">
        <v>0</v>
      </c>
      <c r="O988" s="22">
        <v>100</v>
      </c>
      <c r="P988" s="4"/>
    </row>
    <row r="989" spans="1:16" x14ac:dyDescent="0.35">
      <c r="A989" s="21">
        <v>988</v>
      </c>
      <c r="B989">
        <v>291</v>
      </c>
      <c r="C989">
        <v>66311</v>
      </c>
      <c r="D989" t="s">
        <v>964</v>
      </c>
      <c r="E989" s="22">
        <v>3195</v>
      </c>
      <c r="F989" s="22">
        <v>0</v>
      </c>
      <c r="G989" s="22">
        <v>0</v>
      </c>
      <c r="H989" s="22">
        <v>0</v>
      </c>
      <c r="I989" s="22">
        <v>0</v>
      </c>
      <c r="J989" s="22">
        <v>0</v>
      </c>
      <c r="K989" s="22">
        <v>3195</v>
      </c>
      <c r="L989" s="23">
        <v>5.9896827450383299E-7</v>
      </c>
      <c r="M989" s="22">
        <v>100</v>
      </c>
      <c r="N989" s="22">
        <v>0</v>
      </c>
      <c r="O989" s="22">
        <v>100</v>
      </c>
      <c r="P989" s="4"/>
    </row>
    <row r="990" spans="1:16" x14ac:dyDescent="0.35">
      <c r="A990" s="21">
        <v>989</v>
      </c>
      <c r="B990">
        <v>361</v>
      </c>
      <c r="C990">
        <v>66346</v>
      </c>
      <c r="D990" t="s">
        <v>965</v>
      </c>
      <c r="E990" s="22">
        <v>0</v>
      </c>
      <c r="F990" s="22">
        <v>0</v>
      </c>
      <c r="G990" s="22">
        <v>0</v>
      </c>
      <c r="H990" s="22">
        <v>0</v>
      </c>
      <c r="I990" s="22">
        <v>0</v>
      </c>
      <c r="J990" s="22">
        <v>0</v>
      </c>
      <c r="K990" s="22">
        <v>0</v>
      </c>
      <c r="L990" s="23">
        <v>0</v>
      </c>
      <c r="M990" s="22">
        <v>100</v>
      </c>
      <c r="N990" s="22">
        <v>0</v>
      </c>
      <c r="O990" s="22">
        <v>100</v>
      </c>
      <c r="P990" s="4"/>
    </row>
    <row r="991" spans="1:16" x14ac:dyDescent="0.35">
      <c r="A991" s="21">
        <v>990</v>
      </c>
      <c r="B991">
        <v>458</v>
      </c>
      <c r="C991">
        <v>66370</v>
      </c>
      <c r="D991" t="s">
        <v>966</v>
      </c>
      <c r="E991" s="22">
        <v>557621</v>
      </c>
      <c r="F991" s="22">
        <v>150627</v>
      </c>
      <c r="G991" s="22">
        <v>0</v>
      </c>
      <c r="H991" s="22">
        <v>0</v>
      </c>
      <c r="I991" s="22">
        <v>0</v>
      </c>
      <c r="J991" s="22">
        <v>0</v>
      </c>
      <c r="K991" s="22">
        <v>406994</v>
      </c>
      <c r="L991" s="23">
        <v>7.6299372116874175E-5</v>
      </c>
      <c r="M991" s="22">
        <v>884.95498128360805</v>
      </c>
      <c r="N991" s="22">
        <v>0</v>
      </c>
      <c r="O991" s="22">
        <v>885</v>
      </c>
      <c r="P991" s="4"/>
    </row>
    <row r="992" spans="1:16" x14ac:dyDescent="0.35">
      <c r="A992" s="21">
        <v>991</v>
      </c>
      <c r="B992">
        <v>1211</v>
      </c>
      <c r="C992">
        <v>66583</v>
      </c>
      <c r="D992" t="s">
        <v>967</v>
      </c>
      <c r="E992" s="22">
        <v>774713</v>
      </c>
      <c r="F992" s="22">
        <v>156</v>
      </c>
      <c r="G992" s="22">
        <v>0</v>
      </c>
      <c r="H992" s="22">
        <v>0</v>
      </c>
      <c r="I992" s="22">
        <v>0</v>
      </c>
      <c r="J992" s="22">
        <v>0</v>
      </c>
      <c r="K992" s="22">
        <v>774557</v>
      </c>
      <c r="L992" s="23">
        <v>1.4520659461498132E-4</v>
      </c>
      <c r="M992" s="22">
        <v>1684.1724335938306</v>
      </c>
      <c r="N992" s="22">
        <v>0</v>
      </c>
      <c r="O992" s="22">
        <v>1684</v>
      </c>
      <c r="P992" s="4"/>
    </row>
    <row r="993" spans="1:16" x14ac:dyDescent="0.35">
      <c r="A993" s="21">
        <v>992</v>
      </c>
      <c r="B993">
        <v>634</v>
      </c>
      <c r="C993">
        <v>66680</v>
      </c>
      <c r="D993" t="s">
        <v>968</v>
      </c>
      <c r="E993" s="22">
        <v>4096266</v>
      </c>
      <c r="F993" s="22">
        <v>109219</v>
      </c>
      <c r="G993" s="22">
        <v>0</v>
      </c>
      <c r="H993" s="22">
        <v>0</v>
      </c>
      <c r="I993" s="22">
        <v>0</v>
      </c>
      <c r="J993" s="22">
        <v>0</v>
      </c>
      <c r="K993" s="22">
        <v>3987047</v>
      </c>
      <c r="L993" s="23">
        <v>7.4745372831163813E-4</v>
      </c>
      <c r="M993" s="22">
        <v>8669.3098749904566</v>
      </c>
      <c r="N993" s="22">
        <v>0</v>
      </c>
      <c r="O993" s="22">
        <v>8669</v>
      </c>
      <c r="P993" s="4"/>
    </row>
    <row r="994" spans="1:16" x14ac:dyDescent="0.35">
      <c r="A994" s="21">
        <v>993</v>
      </c>
      <c r="B994">
        <v>4941</v>
      </c>
      <c r="C994">
        <v>66850</v>
      </c>
      <c r="D994" t="s">
        <v>969</v>
      </c>
      <c r="E994" s="22">
        <v>106996</v>
      </c>
      <c r="F994" s="22">
        <v>1</v>
      </c>
      <c r="G994" s="22">
        <v>0</v>
      </c>
      <c r="H994" s="22">
        <v>0</v>
      </c>
      <c r="I994" s="22">
        <v>0</v>
      </c>
      <c r="J994" s="22">
        <v>0</v>
      </c>
      <c r="K994" s="22">
        <v>106995</v>
      </c>
      <c r="L994" s="23">
        <v>2.0058407051811457E-5</v>
      </c>
      <c r="M994" s="22">
        <v>232.64657027484347</v>
      </c>
      <c r="N994" s="22">
        <v>0</v>
      </c>
      <c r="O994" s="22">
        <v>233</v>
      </c>
      <c r="P994" s="4"/>
    </row>
    <row r="995" spans="1:16" x14ac:dyDescent="0.35">
      <c r="A995" s="21">
        <v>994</v>
      </c>
      <c r="B995">
        <v>140</v>
      </c>
      <c r="C995">
        <v>66869</v>
      </c>
      <c r="D995" t="s">
        <v>970</v>
      </c>
      <c r="E995" s="22">
        <v>6041721</v>
      </c>
      <c r="F995" s="22">
        <v>87294</v>
      </c>
      <c r="G995" s="22">
        <v>0</v>
      </c>
      <c r="H995" s="22">
        <v>0</v>
      </c>
      <c r="I995" s="22">
        <v>0</v>
      </c>
      <c r="J995" s="22">
        <v>0</v>
      </c>
      <c r="K995" s="22">
        <v>5954427</v>
      </c>
      <c r="L995" s="23">
        <v>1.1162794572297449E-3</v>
      </c>
      <c r="M995" s="22">
        <v>12947.119206522973</v>
      </c>
      <c r="N995" s="22">
        <v>0</v>
      </c>
      <c r="O995" s="22">
        <v>12947</v>
      </c>
      <c r="P995" s="4"/>
    </row>
    <row r="996" spans="1:16" x14ac:dyDescent="0.35">
      <c r="A996" s="21">
        <v>995</v>
      </c>
      <c r="B996">
        <v>826</v>
      </c>
      <c r="C996">
        <v>66915</v>
      </c>
      <c r="D996" t="s">
        <v>971</v>
      </c>
      <c r="E996" s="22">
        <v>42345661</v>
      </c>
      <c r="F996" s="22">
        <v>1127651</v>
      </c>
      <c r="G996" s="22">
        <v>0</v>
      </c>
      <c r="H996" s="22">
        <v>0</v>
      </c>
      <c r="I996" s="22">
        <v>0</v>
      </c>
      <c r="J996" s="22">
        <v>0</v>
      </c>
      <c r="K996" s="22">
        <v>41218010</v>
      </c>
      <c r="L996" s="23">
        <v>7.7271612920756594E-3</v>
      </c>
      <c r="M996" s="22">
        <v>89623.147437302687</v>
      </c>
      <c r="N996" s="22">
        <v>1885</v>
      </c>
      <c r="O996" s="22">
        <v>87738</v>
      </c>
      <c r="P996" s="4"/>
    </row>
    <row r="997" spans="1:16" x14ac:dyDescent="0.35">
      <c r="A997" s="21">
        <v>996</v>
      </c>
      <c r="B997">
        <v>431</v>
      </c>
      <c r="C997">
        <v>66974</v>
      </c>
      <c r="D997" t="s">
        <v>972</v>
      </c>
      <c r="E997" s="22">
        <v>4948991</v>
      </c>
      <c r="F997" s="22">
        <v>0</v>
      </c>
      <c r="G997" s="22">
        <v>0</v>
      </c>
      <c r="H997" s="22">
        <v>0</v>
      </c>
      <c r="I997" s="22">
        <v>0</v>
      </c>
      <c r="J997" s="22">
        <v>0</v>
      </c>
      <c r="K997" s="22">
        <v>4948991</v>
      </c>
      <c r="L997" s="23">
        <v>9.2778985909389633E-4</v>
      </c>
      <c r="M997" s="22">
        <v>10760.930720791324</v>
      </c>
      <c r="N997" s="22">
        <v>0</v>
      </c>
      <c r="O997" s="22">
        <v>10761</v>
      </c>
      <c r="P997" s="4"/>
    </row>
    <row r="998" spans="1:16" x14ac:dyDescent="0.35">
      <c r="A998" s="21">
        <v>997</v>
      </c>
      <c r="B998">
        <v>435</v>
      </c>
      <c r="C998">
        <v>67083</v>
      </c>
      <c r="D998" t="s">
        <v>973</v>
      </c>
      <c r="E998" s="22">
        <v>65194</v>
      </c>
      <c r="F998" s="22">
        <v>0</v>
      </c>
      <c r="G998" s="22">
        <v>0</v>
      </c>
      <c r="H998" s="22">
        <v>0</v>
      </c>
      <c r="I998" s="22">
        <v>0</v>
      </c>
      <c r="J998" s="22">
        <v>0</v>
      </c>
      <c r="K998" s="22">
        <v>65194</v>
      </c>
      <c r="L998" s="23">
        <v>1.2221952328013424E-5</v>
      </c>
      <c r="M998" s="22">
        <v>141.75578767697692</v>
      </c>
      <c r="N998" s="22">
        <v>0</v>
      </c>
      <c r="O998" s="22">
        <v>142</v>
      </c>
      <c r="P998" s="4"/>
    </row>
    <row r="999" spans="1:16" x14ac:dyDescent="0.35">
      <c r="A999" s="21">
        <v>998</v>
      </c>
      <c r="B999">
        <v>860</v>
      </c>
      <c r="C999">
        <v>67091</v>
      </c>
      <c r="D999" t="s">
        <v>974</v>
      </c>
      <c r="E999" s="22">
        <v>66063776</v>
      </c>
      <c r="F999" s="22">
        <v>9136508</v>
      </c>
      <c r="G999" s="22">
        <v>0</v>
      </c>
      <c r="H999" s="22">
        <v>0</v>
      </c>
      <c r="I999" s="22">
        <v>0</v>
      </c>
      <c r="J999" s="22">
        <v>0</v>
      </c>
      <c r="K999" s="22">
        <v>56927268</v>
      </c>
      <c r="L999" s="23">
        <v>1.0672183876737799E-2</v>
      </c>
      <c r="M999" s="22">
        <v>123780.86504338379</v>
      </c>
      <c r="N999" s="22">
        <v>0</v>
      </c>
      <c r="O999" s="22">
        <v>123781</v>
      </c>
      <c r="P999" s="4"/>
    </row>
    <row r="1000" spans="1:16" x14ac:dyDescent="0.35">
      <c r="A1000" s="21">
        <v>999</v>
      </c>
      <c r="B1000">
        <v>4832</v>
      </c>
      <c r="C1000">
        <v>67105</v>
      </c>
      <c r="D1000" t="s">
        <v>975</v>
      </c>
      <c r="E1000" s="22">
        <v>17789969</v>
      </c>
      <c r="F1000" s="22">
        <v>1652</v>
      </c>
      <c r="G1000" s="22">
        <v>0</v>
      </c>
      <c r="H1000" s="22">
        <v>0</v>
      </c>
      <c r="I1000" s="22">
        <v>0</v>
      </c>
      <c r="J1000" s="22">
        <v>0</v>
      </c>
      <c r="K1000" s="22">
        <v>17788317</v>
      </c>
      <c r="L1000" s="23">
        <v>3.334784832493646E-3</v>
      </c>
      <c r="M1000" s="22">
        <v>38678.358250494814</v>
      </c>
      <c r="N1000" s="22">
        <v>2145</v>
      </c>
      <c r="O1000" s="22">
        <v>36533</v>
      </c>
      <c r="P1000" s="4"/>
    </row>
    <row r="1001" spans="1:16" x14ac:dyDescent="0.35">
      <c r="A1001" s="21">
        <v>1000</v>
      </c>
      <c r="B1001">
        <v>315</v>
      </c>
      <c r="C1001">
        <v>67148</v>
      </c>
      <c r="D1001" t="s">
        <v>976</v>
      </c>
      <c r="E1001" s="22">
        <v>29840</v>
      </c>
      <c r="F1001" s="22">
        <v>815</v>
      </c>
      <c r="G1001" s="22">
        <v>0</v>
      </c>
      <c r="H1001" s="22">
        <v>0</v>
      </c>
      <c r="I1001" s="22">
        <v>0</v>
      </c>
      <c r="J1001" s="22">
        <v>0</v>
      </c>
      <c r="K1001" s="22">
        <v>29025</v>
      </c>
      <c r="L1001" s="23">
        <v>5.4413315078165109E-6</v>
      </c>
      <c r="M1001" s="22">
        <v>100</v>
      </c>
      <c r="N1001" s="22">
        <v>0</v>
      </c>
      <c r="O1001" s="22">
        <v>100</v>
      </c>
      <c r="P1001" s="4"/>
    </row>
    <row r="1002" spans="1:16" x14ac:dyDescent="0.35">
      <c r="A1002" s="21">
        <v>1001</v>
      </c>
      <c r="B1002">
        <v>704</v>
      </c>
      <c r="C1002">
        <v>67172</v>
      </c>
      <c r="D1002" t="s">
        <v>1236</v>
      </c>
      <c r="E1002" s="22">
        <v>4442861</v>
      </c>
      <c r="F1002" s="22">
        <v>21919</v>
      </c>
      <c r="G1002" s="22">
        <v>0</v>
      </c>
      <c r="H1002" s="22">
        <v>0</v>
      </c>
      <c r="I1002" s="22">
        <v>0</v>
      </c>
      <c r="J1002" s="22">
        <v>0</v>
      </c>
      <c r="K1002" s="22">
        <v>4420942</v>
      </c>
      <c r="L1002" s="23">
        <v>8.2879624457637697E-4</v>
      </c>
      <c r="M1002" s="22">
        <v>9612.7575464648544</v>
      </c>
      <c r="N1002" s="22">
        <v>0</v>
      </c>
      <c r="O1002" s="22">
        <v>9613</v>
      </c>
      <c r="P1002" s="4"/>
    </row>
    <row r="1003" spans="1:16" x14ac:dyDescent="0.35">
      <c r="A1003" s="21">
        <v>1002</v>
      </c>
      <c r="B1003"/>
      <c r="C1003">
        <v>67180</v>
      </c>
      <c r="D1003" t="s">
        <v>977</v>
      </c>
      <c r="E1003" s="22">
        <v>108423</v>
      </c>
      <c r="F1003" s="22">
        <v>17</v>
      </c>
      <c r="G1003" s="22">
        <v>0</v>
      </c>
      <c r="H1003" s="22">
        <v>0</v>
      </c>
      <c r="I1003" s="22">
        <v>0</v>
      </c>
      <c r="J1003" s="22">
        <v>0</v>
      </c>
      <c r="K1003" s="22">
        <v>108406</v>
      </c>
      <c r="L1003" s="23">
        <v>2.0322927939237093E-5</v>
      </c>
      <c r="M1003" s="22">
        <v>235.71460439473509</v>
      </c>
      <c r="N1003" s="22">
        <v>0</v>
      </c>
      <c r="O1003" s="22">
        <v>236</v>
      </c>
      <c r="P1003" s="4"/>
    </row>
    <row r="1004" spans="1:16" x14ac:dyDescent="0.35">
      <c r="A1004" s="21">
        <v>1003</v>
      </c>
      <c r="B1004">
        <v>588</v>
      </c>
      <c r="C1004">
        <v>67199</v>
      </c>
      <c r="D1004" t="s">
        <v>978</v>
      </c>
      <c r="E1004" s="22">
        <v>16689</v>
      </c>
      <c r="F1004" s="22">
        <v>0</v>
      </c>
      <c r="G1004" s="22">
        <v>0</v>
      </c>
      <c r="H1004" s="22">
        <v>0</v>
      </c>
      <c r="I1004" s="22">
        <v>0</v>
      </c>
      <c r="J1004" s="22">
        <v>0</v>
      </c>
      <c r="K1004" s="22">
        <v>16689</v>
      </c>
      <c r="L1004" s="23">
        <v>3.1286953155538243E-6</v>
      </c>
      <c r="M1004" s="22">
        <v>100</v>
      </c>
      <c r="N1004" s="22">
        <v>0</v>
      </c>
      <c r="O1004" s="22">
        <v>100</v>
      </c>
      <c r="P1004" s="4"/>
    </row>
    <row r="1005" spans="1:16" x14ac:dyDescent="0.35">
      <c r="A1005" s="21">
        <v>1004</v>
      </c>
      <c r="B1005">
        <v>150</v>
      </c>
      <c r="C1005">
        <v>67261</v>
      </c>
      <c r="D1005" t="s">
        <v>979</v>
      </c>
      <c r="E1005" s="22">
        <v>20109</v>
      </c>
      <c r="F1005" s="22">
        <v>0</v>
      </c>
      <c r="G1005" s="22">
        <v>0</v>
      </c>
      <c r="H1005" s="22">
        <v>0</v>
      </c>
      <c r="I1005" s="22">
        <v>0</v>
      </c>
      <c r="J1005" s="22">
        <v>0</v>
      </c>
      <c r="K1005" s="22">
        <v>20109</v>
      </c>
      <c r="L1005" s="23">
        <v>3.7698444544593358E-6</v>
      </c>
      <c r="M1005" s="22">
        <v>100</v>
      </c>
      <c r="N1005" s="22">
        <v>0</v>
      </c>
      <c r="O1005" s="22">
        <v>100</v>
      </c>
      <c r="P1005" s="4"/>
    </row>
    <row r="1006" spans="1:16" x14ac:dyDescent="0.35">
      <c r="A1006" s="21">
        <v>1005</v>
      </c>
      <c r="B1006">
        <v>901</v>
      </c>
      <c r="C1006">
        <v>67369</v>
      </c>
      <c r="D1006" t="s">
        <v>980</v>
      </c>
      <c r="E1006" s="22">
        <v>169851059</v>
      </c>
      <c r="F1006" s="22">
        <v>0</v>
      </c>
      <c r="G1006" s="22">
        <v>0</v>
      </c>
      <c r="H1006" s="22">
        <v>0</v>
      </c>
      <c r="I1006" s="22">
        <v>6085645</v>
      </c>
      <c r="J1006" s="22">
        <v>0</v>
      </c>
      <c r="K1006" s="22">
        <v>163765414</v>
      </c>
      <c r="L1006" s="23">
        <v>3.0701185429416543E-2</v>
      </c>
      <c r="M1006" s="22">
        <v>356086.37690303131</v>
      </c>
      <c r="N1006" s="22">
        <v>9230</v>
      </c>
      <c r="O1006" s="22">
        <v>346856</v>
      </c>
      <c r="P1006" s="4"/>
    </row>
    <row r="1007" spans="1:16" x14ac:dyDescent="0.35">
      <c r="A1007" s="21">
        <v>1006</v>
      </c>
      <c r="B1007"/>
      <c r="C1007">
        <v>67423</v>
      </c>
      <c r="D1007" t="s">
        <v>981</v>
      </c>
      <c r="E1007" s="22">
        <v>0</v>
      </c>
      <c r="F1007" s="22">
        <v>0</v>
      </c>
      <c r="G1007" s="22">
        <v>0</v>
      </c>
      <c r="H1007" s="22">
        <v>0</v>
      </c>
      <c r="I1007" s="22">
        <v>0</v>
      </c>
      <c r="J1007" s="22">
        <v>0</v>
      </c>
      <c r="K1007" s="22">
        <v>0</v>
      </c>
      <c r="L1007" s="23">
        <v>0</v>
      </c>
      <c r="M1007" s="22">
        <v>100</v>
      </c>
      <c r="N1007" s="22">
        <v>0</v>
      </c>
      <c r="O1007" s="22">
        <v>100</v>
      </c>
      <c r="P1007" s="4"/>
    </row>
    <row r="1008" spans="1:16" x14ac:dyDescent="0.35">
      <c r="A1008" s="21">
        <v>1007</v>
      </c>
      <c r="B1008">
        <v>709</v>
      </c>
      <c r="C1008">
        <v>67466</v>
      </c>
      <c r="D1008" t="s">
        <v>982</v>
      </c>
      <c r="E1008" s="22">
        <v>8013163</v>
      </c>
      <c r="F1008" s="22">
        <v>887</v>
      </c>
      <c r="G1008" s="22">
        <v>0</v>
      </c>
      <c r="H1008" s="22">
        <v>0</v>
      </c>
      <c r="I1008" s="22">
        <v>0</v>
      </c>
      <c r="J1008" s="22">
        <v>0</v>
      </c>
      <c r="K1008" s="22">
        <v>8012276</v>
      </c>
      <c r="L1008" s="23">
        <v>1.5020654555769869E-3</v>
      </c>
      <c r="M1008" s="22">
        <v>17421.641492550509</v>
      </c>
      <c r="N1008" s="22">
        <v>0</v>
      </c>
      <c r="O1008" s="22">
        <v>17422</v>
      </c>
      <c r="P1008" s="4"/>
    </row>
    <row r="1009" spans="1:16" x14ac:dyDescent="0.35">
      <c r="A1009" s="21">
        <v>1008</v>
      </c>
      <c r="B1009">
        <v>525</v>
      </c>
      <c r="C1009">
        <v>67539</v>
      </c>
      <c r="D1009" t="s">
        <v>983</v>
      </c>
      <c r="E1009" s="22">
        <v>865373</v>
      </c>
      <c r="F1009" s="22">
        <v>3391</v>
      </c>
      <c r="G1009" s="22">
        <v>0</v>
      </c>
      <c r="H1009" s="22">
        <v>0</v>
      </c>
      <c r="I1009" s="22">
        <v>0</v>
      </c>
      <c r="J1009" s="22">
        <v>0</v>
      </c>
      <c r="K1009" s="22">
        <v>861982</v>
      </c>
      <c r="L1009" s="23">
        <v>1.6159620381638902E-4</v>
      </c>
      <c r="M1009" s="22">
        <v>1874.2666100158897</v>
      </c>
      <c r="N1009" s="22">
        <v>0</v>
      </c>
      <c r="O1009" s="22">
        <v>1874</v>
      </c>
      <c r="P1009" s="4"/>
    </row>
    <row r="1010" spans="1:16" x14ac:dyDescent="0.35">
      <c r="A1010" s="21">
        <v>1009</v>
      </c>
      <c r="B1010">
        <v>565</v>
      </c>
      <c r="C1010">
        <v>67598</v>
      </c>
      <c r="D1010" t="s">
        <v>984</v>
      </c>
      <c r="E1010" s="22">
        <v>483395</v>
      </c>
      <c r="F1010" s="22">
        <v>0</v>
      </c>
      <c r="G1010" s="22">
        <v>0</v>
      </c>
      <c r="H1010" s="22">
        <v>0</v>
      </c>
      <c r="I1010" s="22">
        <v>0</v>
      </c>
      <c r="J1010" s="22">
        <v>0</v>
      </c>
      <c r="K1010" s="22">
        <v>483395</v>
      </c>
      <c r="L1010" s="23">
        <v>9.0622306433108083E-5</v>
      </c>
      <c r="M1010" s="22">
        <v>1051.0789180616659</v>
      </c>
      <c r="N1010" s="22">
        <v>0</v>
      </c>
      <c r="O1010" s="22">
        <v>1051</v>
      </c>
      <c r="P1010" s="4"/>
    </row>
    <row r="1011" spans="1:16" x14ac:dyDescent="0.35">
      <c r="A1011" s="21">
        <v>1010</v>
      </c>
      <c r="B1011">
        <v>565</v>
      </c>
      <c r="C1011">
        <v>67601</v>
      </c>
      <c r="D1011" t="s">
        <v>985</v>
      </c>
      <c r="E1011" s="22">
        <v>1402635</v>
      </c>
      <c r="F1011" s="22">
        <v>0</v>
      </c>
      <c r="G1011" s="22">
        <v>0</v>
      </c>
      <c r="H1011" s="22">
        <v>0</v>
      </c>
      <c r="I1011" s="22">
        <v>0</v>
      </c>
      <c r="J1011" s="22">
        <v>0</v>
      </c>
      <c r="K1011" s="22">
        <v>1402635</v>
      </c>
      <c r="L1011" s="23">
        <v>2.6295269662243622E-4</v>
      </c>
      <c r="M1011" s="22">
        <v>3049.8455264026829</v>
      </c>
      <c r="N1011" s="22">
        <v>0</v>
      </c>
      <c r="O1011" s="22">
        <v>3050</v>
      </c>
      <c r="P1011" s="4"/>
    </row>
    <row r="1012" spans="1:16" x14ac:dyDescent="0.35">
      <c r="A1012" s="21">
        <v>1011</v>
      </c>
      <c r="B1012">
        <v>850</v>
      </c>
      <c r="C1012">
        <v>67644</v>
      </c>
      <c r="D1012" t="s">
        <v>986</v>
      </c>
      <c r="E1012" s="22">
        <v>12303794</v>
      </c>
      <c r="F1012" s="22">
        <v>83881</v>
      </c>
      <c r="G1012" s="22">
        <v>0</v>
      </c>
      <c r="H1012" s="22">
        <v>0</v>
      </c>
      <c r="I1012" s="22">
        <v>0</v>
      </c>
      <c r="J1012" s="22">
        <v>0</v>
      </c>
      <c r="K1012" s="22">
        <v>12219913</v>
      </c>
      <c r="L1012" s="23">
        <v>2.2908733033480304E-3</v>
      </c>
      <c r="M1012" s="22">
        <v>26570.595340968954</v>
      </c>
      <c r="N1012" s="22">
        <v>0</v>
      </c>
      <c r="O1012" s="22">
        <v>26571</v>
      </c>
      <c r="P1012" s="4"/>
    </row>
    <row r="1013" spans="1:16" x14ac:dyDescent="0.35">
      <c r="A1013" s="21">
        <v>1012</v>
      </c>
      <c r="B1013">
        <v>20</v>
      </c>
      <c r="C1013">
        <v>67652</v>
      </c>
      <c r="D1013" t="s">
        <v>987</v>
      </c>
      <c r="E1013" s="22">
        <v>489789</v>
      </c>
      <c r="F1013" s="22">
        <v>0</v>
      </c>
      <c r="G1013" s="22">
        <v>0</v>
      </c>
      <c r="H1013" s="22">
        <v>0</v>
      </c>
      <c r="I1013" s="22">
        <v>0</v>
      </c>
      <c r="J1013" s="22">
        <v>0</v>
      </c>
      <c r="K1013" s="22">
        <v>489789</v>
      </c>
      <c r="L1013" s="23">
        <v>9.1820992864149564E-5</v>
      </c>
      <c r="M1013" s="22">
        <v>1064.981831004676</v>
      </c>
      <c r="N1013" s="22">
        <v>0</v>
      </c>
      <c r="O1013" s="22">
        <v>1065</v>
      </c>
      <c r="P1013" s="4"/>
    </row>
    <row r="1014" spans="1:16" x14ac:dyDescent="0.35">
      <c r="A1014" s="21">
        <v>1013</v>
      </c>
      <c r="B1014">
        <v>520</v>
      </c>
      <c r="C1014">
        <v>67784</v>
      </c>
      <c r="D1014" t="s">
        <v>988</v>
      </c>
      <c r="E1014" s="22">
        <v>4691</v>
      </c>
      <c r="F1014" s="22">
        <v>0</v>
      </c>
      <c r="G1014" s="22">
        <v>0</v>
      </c>
      <c r="H1014" s="22">
        <v>0</v>
      </c>
      <c r="I1014" s="22">
        <v>0</v>
      </c>
      <c r="J1014" s="22">
        <v>0</v>
      </c>
      <c r="K1014" s="22">
        <v>4691</v>
      </c>
      <c r="L1014" s="23">
        <v>8.7942415514788121E-7</v>
      </c>
      <c r="M1014" s="22">
        <v>100</v>
      </c>
      <c r="N1014" s="22">
        <v>0</v>
      </c>
      <c r="O1014" s="22">
        <v>100</v>
      </c>
      <c r="P1014" s="4"/>
    </row>
    <row r="1015" spans="1:16" s="5" customFormat="1" x14ac:dyDescent="0.35">
      <c r="A1015" s="21">
        <v>1014</v>
      </c>
      <c r="B1015">
        <v>4736</v>
      </c>
      <c r="C1015">
        <v>67814</v>
      </c>
      <c r="D1015" t="s">
        <v>989</v>
      </c>
      <c r="E1015" s="22">
        <v>1945949</v>
      </c>
      <c r="F1015" s="22">
        <v>292166</v>
      </c>
      <c r="G1015" s="22">
        <v>0</v>
      </c>
      <c r="H1015" s="22">
        <v>0</v>
      </c>
      <c r="I1015" s="22">
        <v>0</v>
      </c>
      <c r="J1015" s="22">
        <v>0</v>
      </c>
      <c r="K1015" s="22">
        <v>1653783</v>
      </c>
      <c r="L1015" s="23">
        <v>3.10035539879115E-4</v>
      </c>
      <c r="M1015" s="22">
        <v>3595.9338560572128</v>
      </c>
      <c r="N1015" s="22">
        <v>0</v>
      </c>
      <c r="O1015" s="22">
        <v>3596</v>
      </c>
      <c r="P1015" s="6"/>
    </row>
    <row r="1016" spans="1:16" x14ac:dyDescent="0.35">
      <c r="A1016" s="21">
        <v>1015</v>
      </c>
      <c r="B1016">
        <v>619</v>
      </c>
      <c r="C1016">
        <v>67911</v>
      </c>
      <c r="D1016" t="s">
        <v>990</v>
      </c>
      <c r="E1016" s="22">
        <v>7666</v>
      </c>
      <c r="F1016" s="22">
        <v>57</v>
      </c>
      <c r="G1016" s="22">
        <v>0</v>
      </c>
      <c r="H1016" s="22">
        <v>0</v>
      </c>
      <c r="I1016" s="22">
        <v>0</v>
      </c>
      <c r="J1016" s="22">
        <v>0</v>
      </c>
      <c r="K1016" s="22">
        <v>7609</v>
      </c>
      <c r="L1016" s="23">
        <v>1.4264630988105368E-6</v>
      </c>
      <c r="M1016" s="22">
        <v>100</v>
      </c>
      <c r="N1016" s="22">
        <v>0</v>
      </c>
      <c r="O1016" s="22">
        <v>100</v>
      </c>
      <c r="P1016" s="4"/>
    </row>
    <row r="1017" spans="1:16" x14ac:dyDescent="0.35">
      <c r="A1017" s="21">
        <v>1016</v>
      </c>
      <c r="B1017">
        <v>19</v>
      </c>
      <c r="C1017">
        <v>67989</v>
      </c>
      <c r="D1017" t="s">
        <v>991</v>
      </c>
      <c r="E1017" s="22">
        <v>832464</v>
      </c>
      <c r="F1017" s="22">
        <v>0</v>
      </c>
      <c r="G1017" s="22">
        <v>0</v>
      </c>
      <c r="H1017" s="22">
        <v>0</v>
      </c>
      <c r="I1017" s="22">
        <v>0</v>
      </c>
      <c r="J1017" s="22">
        <v>0</v>
      </c>
      <c r="K1017" s="22">
        <v>832464</v>
      </c>
      <c r="L1017" s="23">
        <v>1.5606244934790572E-4</v>
      </c>
      <c r="M1017" s="22">
        <v>1810.0835971519912</v>
      </c>
      <c r="N1017" s="22">
        <v>0</v>
      </c>
      <c r="O1017" s="22">
        <v>1810</v>
      </c>
      <c r="P1017" s="4"/>
    </row>
    <row r="1018" spans="1:16" x14ac:dyDescent="0.35">
      <c r="A1018" s="21">
        <v>1017</v>
      </c>
      <c r="B1018">
        <v>4734</v>
      </c>
      <c r="C1018">
        <v>68039</v>
      </c>
      <c r="D1018" t="s">
        <v>992</v>
      </c>
      <c r="E1018" s="22">
        <v>1862</v>
      </c>
      <c r="F1018" s="22">
        <v>0</v>
      </c>
      <c r="G1018" s="22">
        <v>0</v>
      </c>
      <c r="H1018" s="22">
        <v>0</v>
      </c>
      <c r="I1018" s="22">
        <v>0</v>
      </c>
      <c r="J1018" s="22">
        <v>0</v>
      </c>
      <c r="K1018" s="22">
        <v>1862</v>
      </c>
      <c r="L1018" s="23">
        <v>3.4907008673744508E-7</v>
      </c>
      <c r="M1018" s="22">
        <v>100</v>
      </c>
      <c r="N1018" s="22">
        <v>0</v>
      </c>
      <c r="O1018" s="22">
        <v>100</v>
      </c>
      <c r="P1018" s="4"/>
    </row>
    <row r="1019" spans="1:16" x14ac:dyDescent="0.35">
      <c r="A1019" s="21">
        <v>1018</v>
      </c>
      <c r="B1019">
        <v>458</v>
      </c>
      <c r="C1019">
        <v>68136</v>
      </c>
      <c r="D1019" t="s">
        <v>993</v>
      </c>
      <c r="E1019" s="22">
        <v>9961685</v>
      </c>
      <c r="F1019" s="22">
        <v>324</v>
      </c>
      <c r="G1019" s="22">
        <v>0</v>
      </c>
      <c r="H1019" s="22">
        <v>0</v>
      </c>
      <c r="I1019" s="22">
        <v>0</v>
      </c>
      <c r="J1019" s="22">
        <v>0</v>
      </c>
      <c r="K1019" s="22">
        <v>9961361</v>
      </c>
      <c r="L1019" s="23">
        <v>1.8674614115429659E-3</v>
      </c>
      <c r="M1019" s="22">
        <v>21659.670750218094</v>
      </c>
      <c r="N1019" s="22">
        <v>0</v>
      </c>
      <c r="O1019" s="22">
        <v>21660</v>
      </c>
      <c r="P1019" s="4"/>
    </row>
    <row r="1020" spans="1:16" x14ac:dyDescent="0.35">
      <c r="A1020" s="21">
        <v>1019</v>
      </c>
      <c r="B1020">
        <v>565</v>
      </c>
      <c r="C1020">
        <v>68195</v>
      </c>
      <c r="D1020" t="s">
        <v>994</v>
      </c>
      <c r="E1020" s="22">
        <v>3297164</v>
      </c>
      <c r="F1020" s="22">
        <v>0</v>
      </c>
      <c r="G1020" s="22">
        <v>0</v>
      </c>
      <c r="H1020" s="22">
        <v>0</v>
      </c>
      <c r="I1020" s="22">
        <v>0</v>
      </c>
      <c r="J1020" s="22">
        <v>0</v>
      </c>
      <c r="K1020" s="22">
        <v>3297164</v>
      </c>
      <c r="L1020" s="23">
        <v>6.1812101152931332E-4</v>
      </c>
      <c r="M1020" s="22">
        <v>7169.2499297507738</v>
      </c>
      <c r="N1020" s="22">
        <v>0</v>
      </c>
      <c r="O1020" s="22">
        <v>7169</v>
      </c>
      <c r="P1020" s="4"/>
    </row>
    <row r="1021" spans="1:16" x14ac:dyDescent="0.35">
      <c r="A1021" s="21">
        <v>1020</v>
      </c>
      <c r="B1021">
        <v>565</v>
      </c>
      <c r="C1021">
        <v>68209</v>
      </c>
      <c r="D1021" t="s">
        <v>995</v>
      </c>
      <c r="E1021" s="22">
        <v>173941</v>
      </c>
      <c r="F1021" s="22">
        <v>0</v>
      </c>
      <c r="G1021" s="22">
        <v>0</v>
      </c>
      <c r="H1021" s="22">
        <v>0</v>
      </c>
      <c r="I1021" s="22">
        <v>0</v>
      </c>
      <c r="J1021" s="22">
        <v>0</v>
      </c>
      <c r="K1021" s="22">
        <v>173941</v>
      </c>
      <c r="L1021" s="23">
        <v>3.2608807710632621E-5</v>
      </c>
      <c r="M1021" s="22">
        <v>378.21185177042435</v>
      </c>
      <c r="N1021" s="22">
        <v>0</v>
      </c>
      <c r="O1021" s="22">
        <v>378</v>
      </c>
      <c r="P1021" s="4"/>
    </row>
    <row r="1022" spans="1:16" x14ac:dyDescent="0.35">
      <c r="A1022" s="21">
        <v>1021</v>
      </c>
      <c r="B1022">
        <v>304</v>
      </c>
      <c r="C1022">
        <v>68241</v>
      </c>
      <c r="D1022" t="s">
        <v>996</v>
      </c>
      <c r="E1022" s="22">
        <v>29426208</v>
      </c>
      <c r="F1022" s="22">
        <v>2885661</v>
      </c>
      <c r="G1022" s="22">
        <v>0</v>
      </c>
      <c r="H1022" s="22">
        <v>0</v>
      </c>
      <c r="I1022" s="22">
        <v>0</v>
      </c>
      <c r="J1022" s="22">
        <v>0</v>
      </c>
      <c r="K1022" s="22">
        <v>26540547</v>
      </c>
      <c r="L1022" s="23">
        <v>4.9755698406816528E-3</v>
      </c>
      <c r="M1022" s="22">
        <v>57708.932499353112</v>
      </c>
      <c r="N1022" s="22">
        <v>1690</v>
      </c>
      <c r="O1022" s="22">
        <v>56019</v>
      </c>
      <c r="P1022" s="4"/>
    </row>
    <row r="1023" spans="1:16" x14ac:dyDescent="0.35">
      <c r="A1023" s="21">
        <v>1022</v>
      </c>
      <c r="B1023">
        <v>350</v>
      </c>
      <c r="C1023">
        <v>68276</v>
      </c>
      <c r="D1023" t="s">
        <v>997</v>
      </c>
      <c r="E1023" s="22">
        <v>0</v>
      </c>
      <c r="F1023" s="22">
        <v>0</v>
      </c>
      <c r="G1023" s="22">
        <v>0</v>
      </c>
      <c r="H1023" s="22">
        <v>0</v>
      </c>
      <c r="I1023" s="22">
        <v>0</v>
      </c>
      <c r="J1023" s="22">
        <v>0</v>
      </c>
      <c r="K1023" s="22">
        <v>0</v>
      </c>
      <c r="L1023" s="23">
        <v>0</v>
      </c>
      <c r="M1023" s="22">
        <v>100</v>
      </c>
      <c r="N1023" s="22">
        <v>0</v>
      </c>
      <c r="O1023" s="22">
        <v>100</v>
      </c>
      <c r="P1023" s="4"/>
    </row>
    <row r="1024" spans="1:16" x14ac:dyDescent="0.35">
      <c r="A1024" s="21">
        <v>1023</v>
      </c>
      <c r="B1024">
        <v>769</v>
      </c>
      <c r="C1024">
        <v>68322</v>
      </c>
      <c r="D1024" t="s">
        <v>998</v>
      </c>
      <c r="E1024" s="22">
        <v>-30060</v>
      </c>
      <c r="F1024" s="22">
        <v>34636</v>
      </c>
      <c r="G1024" s="22">
        <v>0</v>
      </c>
      <c r="H1024" s="22">
        <v>0</v>
      </c>
      <c r="I1024" s="22">
        <v>0</v>
      </c>
      <c r="J1024" s="22">
        <v>0</v>
      </c>
      <c r="K1024" s="22">
        <v>-64696</v>
      </c>
      <c r="L1024" s="23">
        <v>-1.2128592014804375E-5</v>
      </c>
      <c r="M1024" s="22">
        <v>100</v>
      </c>
      <c r="N1024" s="22">
        <v>0</v>
      </c>
      <c r="O1024" s="22">
        <v>100</v>
      </c>
      <c r="P1024" s="4"/>
    </row>
    <row r="1025" spans="1:16" x14ac:dyDescent="0.35">
      <c r="A1025" s="21">
        <v>1024</v>
      </c>
      <c r="B1025">
        <v>215</v>
      </c>
      <c r="C1025">
        <v>68357</v>
      </c>
      <c r="D1025" t="s">
        <v>999</v>
      </c>
      <c r="E1025" s="22">
        <v>0</v>
      </c>
      <c r="F1025" s="22">
        <v>0</v>
      </c>
      <c r="G1025" s="22">
        <v>0</v>
      </c>
      <c r="H1025" s="22">
        <v>0</v>
      </c>
      <c r="I1025" s="22">
        <v>0</v>
      </c>
      <c r="J1025" s="22">
        <v>0</v>
      </c>
      <c r="K1025" s="22">
        <v>0</v>
      </c>
      <c r="L1025" s="23">
        <v>0</v>
      </c>
      <c r="M1025" s="22">
        <v>100</v>
      </c>
      <c r="N1025" s="22">
        <v>0</v>
      </c>
      <c r="O1025" s="22">
        <v>100</v>
      </c>
      <c r="P1025" s="4"/>
    </row>
    <row r="1026" spans="1:16" x14ac:dyDescent="0.35">
      <c r="A1026" s="21">
        <v>1025</v>
      </c>
      <c r="B1026">
        <v>4734</v>
      </c>
      <c r="C1026">
        <v>68365</v>
      </c>
      <c r="D1026" t="s">
        <v>1000</v>
      </c>
      <c r="E1026" s="22">
        <v>0</v>
      </c>
      <c r="F1026" s="22">
        <v>0</v>
      </c>
      <c r="G1026" s="22">
        <v>0</v>
      </c>
      <c r="H1026" s="22">
        <v>0</v>
      </c>
      <c r="I1026" s="22">
        <v>0</v>
      </c>
      <c r="J1026" s="22">
        <v>0</v>
      </c>
      <c r="K1026" s="22">
        <v>0</v>
      </c>
      <c r="L1026" s="23">
        <v>0</v>
      </c>
      <c r="M1026" s="22">
        <v>100</v>
      </c>
      <c r="N1026" s="22">
        <v>0</v>
      </c>
      <c r="O1026" s="22">
        <v>100</v>
      </c>
      <c r="P1026" s="8"/>
    </row>
    <row r="1027" spans="1:16" x14ac:dyDescent="0.35">
      <c r="A1027" s="21">
        <v>1026</v>
      </c>
      <c r="B1027">
        <v>3098</v>
      </c>
      <c r="C1027">
        <v>68381</v>
      </c>
      <c r="D1027" t="s">
        <v>1001</v>
      </c>
      <c r="E1027" s="22">
        <v>7194653</v>
      </c>
      <c r="F1027" s="22">
        <v>0</v>
      </c>
      <c r="G1027" s="22">
        <v>0</v>
      </c>
      <c r="H1027" s="22">
        <v>0</v>
      </c>
      <c r="I1027" s="22">
        <v>0</v>
      </c>
      <c r="J1027" s="22">
        <v>0</v>
      </c>
      <c r="K1027" s="22">
        <v>7194653</v>
      </c>
      <c r="L1027" s="23">
        <v>1.3487852560450158E-3</v>
      </c>
      <c r="M1027" s="22">
        <v>15643.827700057138</v>
      </c>
      <c r="N1027" s="22">
        <v>910</v>
      </c>
      <c r="O1027" s="22">
        <v>14734</v>
      </c>
      <c r="P1027" s="4"/>
    </row>
    <row r="1028" spans="1:16" x14ac:dyDescent="0.35">
      <c r="A1028" s="21">
        <v>1027</v>
      </c>
      <c r="B1028"/>
      <c r="C1028">
        <v>68446</v>
      </c>
      <c r="D1028" t="s">
        <v>1002</v>
      </c>
      <c r="E1028" s="22">
        <v>0</v>
      </c>
      <c r="F1028" s="22">
        <v>0</v>
      </c>
      <c r="G1028" s="22">
        <v>0</v>
      </c>
      <c r="H1028" s="22">
        <v>0</v>
      </c>
      <c r="I1028" s="22">
        <v>0</v>
      </c>
      <c r="J1028" s="22">
        <v>0</v>
      </c>
      <c r="K1028" s="22">
        <v>0</v>
      </c>
      <c r="L1028" s="23">
        <v>0</v>
      </c>
      <c r="M1028" s="22">
        <v>100</v>
      </c>
      <c r="N1028" s="22">
        <v>0</v>
      </c>
      <c r="O1028" s="22">
        <v>100</v>
      </c>
      <c r="P1028" s="4"/>
    </row>
    <row r="1029" spans="1:16" x14ac:dyDescent="0.35">
      <c r="A1029" s="21">
        <v>1028</v>
      </c>
      <c r="B1029">
        <v>730</v>
      </c>
      <c r="C1029">
        <v>68462</v>
      </c>
      <c r="D1029" t="s">
        <v>1003</v>
      </c>
      <c r="E1029" s="22">
        <v>1304</v>
      </c>
      <c r="F1029" s="22">
        <v>0</v>
      </c>
      <c r="G1029" s="22">
        <v>0</v>
      </c>
      <c r="H1029" s="22">
        <v>0</v>
      </c>
      <c r="I1029" s="22">
        <v>0</v>
      </c>
      <c r="J1029" s="22">
        <v>0</v>
      </c>
      <c r="K1029" s="22">
        <v>1304</v>
      </c>
      <c r="L1029" s="23">
        <v>2.444615430212827E-7</v>
      </c>
      <c r="M1029" s="22">
        <v>100</v>
      </c>
      <c r="N1029" s="22">
        <v>0</v>
      </c>
      <c r="O1029" s="22">
        <v>100</v>
      </c>
      <c r="P1029" s="4"/>
    </row>
    <row r="1030" spans="1:16" x14ac:dyDescent="0.35">
      <c r="A1030" s="21">
        <v>1029</v>
      </c>
      <c r="B1030">
        <v>1</v>
      </c>
      <c r="C1030">
        <v>68500</v>
      </c>
      <c r="D1030" t="s">
        <v>1004</v>
      </c>
      <c r="E1030" s="22">
        <v>10567628</v>
      </c>
      <c r="F1030" s="22">
        <v>0</v>
      </c>
      <c r="G1030" s="22">
        <v>0</v>
      </c>
      <c r="H1030" s="22">
        <v>0</v>
      </c>
      <c r="I1030" s="22">
        <v>0</v>
      </c>
      <c r="J1030" s="22">
        <v>0</v>
      </c>
      <c r="K1030" s="22">
        <v>10567628</v>
      </c>
      <c r="L1030" s="23">
        <v>1.9811185942905764E-3</v>
      </c>
      <c r="M1030" s="22">
        <v>22977.918689101392</v>
      </c>
      <c r="N1030" s="22">
        <v>0</v>
      </c>
      <c r="O1030" s="22">
        <v>22978</v>
      </c>
      <c r="P1030" s="4"/>
    </row>
    <row r="1031" spans="1:16" x14ac:dyDescent="0.35">
      <c r="A1031" s="21">
        <v>1030</v>
      </c>
      <c r="B1031">
        <v>3436</v>
      </c>
      <c r="C1031">
        <v>68543</v>
      </c>
      <c r="D1031" t="s">
        <v>1005</v>
      </c>
      <c r="E1031" s="22">
        <v>34397</v>
      </c>
      <c r="F1031" s="22">
        <v>0</v>
      </c>
      <c r="G1031" s="22">
        <v>0</v>
      </c>
      <c r="H1031" s="22">
        <v>0</v>
      </c>
      <c r="I1031" s="22">
        <v>0</v>
      </c>
      <c r="J1031" s="22">
        <v>0</v>
      </c>
      <c r="K1031" s="22">
        <v>34397</v>
      </c>
      <c r="L1031" s="23">
        <v>6.4484230792201383E-6</v>
      </c>
      <c r="M1031" s="22">
        <v>100</v>
      </c>
      <c r="N1031" s="22">
        <v>0</v>
      </c>
      <c r="O1031" s="22">
        <v>100</v>
      </c>
      <c r="P1031" s="4"/>
    </row>
    <row r="1032" spans="1:16" x14ac:dyDescent="0.35">
      <c r="A1032" s="21">
        <v>1031</v>
      </c>
      <c r="B1032">
        <v>4855</v>
      </c>
      <c r="C1032">
        <v>68608</v>
      </c>
      <c r="D1032" t="s">
        <v>1006</v>
      </c>
      <c r="E1032" s="22">
        <v>11912664</v>
      </c>
      <c r="F1032" s="22">
        <v>0</v>
      </c>
      <c r="G1032" s="22">
        <v>0</v>
      </c>
      <c r="H1032" s="22">
        <v>0</v>
      </c>
      <c r="I1032" s="22">
        <v>0</v>
      </c>
      <c r="J1032" s="22">
        <v>0</v>
      </c>
      <c r="K1032" s="22">
        <v>11912664</v>
      </c>
      <c r="L1032" s="23">
        <v>2.2332731770966915E-3</v>
      </c>
      <c r="M1032" s="22">
        <v>25902.522757480237</v>
      </c>
      <c r="N1032" s="22">
        <v>3640</v>
      </c>
      <c r="O1032" s="22">
        <v>22263</v>
      </c>
      <c r="P1032" s="4"/>
    </row>
    <row r="1033" spans="1:16" x14ac:dyDescent="0.35">
      <c r="A1033" s="21">
        <v>1032</v>
      </c>
      <c r="B1033">
        <v>850</v>
      </c>
      <c r="C1033">
        <v>68632</v>
      </c>
      <c r="D1033" t="s">
        <v>1007</v>
      </c>
      <c r="E1033" s="22">
        <v>175412</v>
      </c>
      <c r="F1033" s="22">
        <v>1996</v>
      </c>
      <c r="G1033" s="22">
        <v>0</v>
      </c>
      <c r="H1033" s="22">
        <v>0</v>
      </c>
      <c r="I1033" s="22">
        <v>0</v>
      </c>
      <c r="J1033" s="22">
        <v>0</v>
      </c>
      <c r="K1033" s="22">
        <v>173416</v>
      </c>
      <c r="L1033" s="23">
        <v>3.2510385693695371E-5</v>
      </c>
      <c r="M1033" s="22">
        <v>377.07030824601395</v>
      </c>
      <c r="N1033" s="22">
        <v>0</v>
      </c>
      <c r="O1033" s="22">
        <v>377</v>
      </c>
      <c r="P1033" s="4"/>
    </row>
    <row r="1034" spans="1:16" x14ac:dyDescent="0.35">
      <c r="A1034" s="21">
        <v>1033</v>
      </c>
      <c r="B1034">
        <v>4890</v>
      </c>
      <c r="C1034">
        <v>68675</v>
      </c>
      <c r="D1034" t="s">
        <v>1008</v>
      </c>
      <c r="E1034" s="22">
        <v>185473</v>
      </c>
      <c r="F1034" s="22">
        <v>1211</v>
      </c>
      <c r="G1034" s="22">
        <v>0</v>
      </c>
      <c r="H1034" s="22">
        <v>0</v>
      </c>
      <c r="I1034" s="22">
        <v>0</v>
      </c>
      <c r="J1034" s="22">
        <v>0</v>
      </c>
      <c r="K1034" s="22">
        <v>184262</v>
      </c>
      <c r="L1034" s="23">
        <v>3.4543690828364719E-5</v>
      </c>
      <c r="M1034" s="22">
        <v>400.65351027602424</v>
      </c>
      <c r="N1034" s="22">
        <v>0</v>
      </c>
      <c r="O1034" s="22">
        <v>401</v>
      </c>
      <c r="P1034" s="4"/>
    </row>
    <row r="1035" spans="1:16" x14ac:dyDescent="0.35">
      <c r="A1035" s="21">
        <v>1034</v>
      </c>
      <c r="B1035">
        <v>4992</v>
      </c>
      <c r="C1035">
        <v>68713</v>
      </c>
      <c r="D1035" t="s">
        <v>1009</v>
      </c>
      <c r="E1035" s="22">
        <v>977754</v>
      </c>
      <c r="F1035" s="22">
        <v>0</v>
      </c>
      <c r="G1035" s="22">
        <v>0</v>
      </c>
      <c r="H1035" s="22">
        <v>0</v>
      </c>
      <c r="I1035" s="22">
        <v>0</v>
      </c>
      <c r="J1035" s="22">
        <v>0</v>
      </c>
      <c r="K1035" s="22">
        <v>977754</v>
      </c>
      <c r="L1035" s="23">
        <v>1.8330003952088286E-4</v>
      </c>
      <c r="M1035" s="22">
        <v>2125.9976136502578</v>
      </c>
      <c r="N1035" s="22">
        <v>0</v>
      </c>
      <c r="O1035" s="22">
        <v>2126</v>
      </c>
      <c r="P1035" s="4"/>
    </row>
    <row r="1036" spans="1:16" x14ac:dyDescent="0.35">
      <c r="A1036" s="21">
        <v>1035</v>
      </c>
      <c r="B1036"/>
      <c r="C1036">
        <v>68772</v>
      </c>
      <c r="D1036" t="s">
        <v>1010</v>
      </c>
      <c r="E1036" s="22">
        <v>439297</v>
      </c>
      <c r="F1036" s="22">
        <v>975</v>
      </c>
      <c r="G1036" s="22">
        <v>0</v>
      </c>
      <c r="H1036" s="22">
        <v>0</v>
      </c>
      <c r="I1036" s="22">
        <v>0</v>
      </c>
      <c r="J1036" s="22">
        <v>0</v>
      </c>
      <c r="K1036" s="22">
        <v>438322</v>
      </c>
      <c r="L1036" s="23">
        <v>8.2172448205655423E-5</v>
      </c>
      <c r="M1036" s="22">
        <v>953.07360134595012</v>
      </c>
      <c r="N1036" s="22">
        <v>0</v>
      </c>
      <c r="O1036" s="22">
        <v>953</v>
      </c>
      <c r="P1036" s="4"/>
    </row>
    <row r="1037" spans="1:16" x14ac:dyDescent="0.35">
      <c r="A1037" s="21">
        <v>1036</v>
      </c>
      <c r="B1037">
        <v>169</v>
      </c>
      <c r="C1037">
        <v>68810</v>
      </c>
      <c r="D1037" t="s">
        <v>1011</v>
      </c>
      <c r="E1037" s="22">
        <v>229313</v>
      </c>
      <c r="F1037" s="22">
        <v>239</v>
      </c>
      <c r="G1037" s="22">
        <v>0</v>
      </c>
      <c r="H1037" s="22">
        <v>0</v>
      </c>
      <c r="I1037" s="22">
        <v>0</v>
      </c>
      <c r="J1037" s="22">
        <v>0</v>
      </c>
      <c r="K1037" s="22">
        <v>229074</v>
      </c>
      <c r="L1037" s="23">
        <v>4.2944619253111436E-5</v>
      </c>
      <c r="M1037" s="22">
        <v>498.09131678246177</v>
      </c>
      <c r="N1037" s="22">
        <v>0</v>
      </c>
      <c r="O1037" s="22">
        <v>498</v>
      </c>
      <c r="P1037" s="4"/>
    </row>
    <row r="1038" spans="1:16" x14ac:dyDescent="0.35">
      <c r="A1038" s="21">
        <v>1037</v>
      </c>
      <c r="B1038">
        <v>4947</v>
      </c>
      <c r="C1038">
        <v>68845</v>
      </c>
      <c r="D1038" t="s">
        <v>1012</v>
      </c>
      <c r="E1038" s="22">
        <v>5857</v>
      </c>
      <c r="F1038" s="22">
        <v>16</v>
      </c>
      <c r="G1038" s="22">
        <v>0</v>
      </c>
      <c r="H1038" s="22">
        <v>0</v>
      </c>
      <c r="I1038" s="22">
        <v>0</v>
      </c>
      <c r="J1038" s="22">
        <v>0</v>
      </c>
      <c r="K1038" s="22">
        <v>5841</v>
      </c>
      <c r="L1038" s="23">
        <v>1.0950152398675708E-6</v>
      </c>
      <c r="M1038" s="22">
        <v>100</v>
      </c>
      <c r="N1038" s="22">
        <v>0</v>
      </c>
      <c r="O1038" s="22">
        <v>100</v>
      </c>
      <c r="P1038" s="4"/>
    </row>
    <row r="1039" spans="1:16" x14ac:dyDescent="0.35">
      <c r="A1039" s="21">
        <v>1038</v>
      </c>
      <c r="B1039">
        <v>565</v>
      </c>
      <c r="C1039">
        <v>68985</v>
      </c>
      <c r="D1039" t="s">
        <v>1013</v>
      </c>
      <c r="E1039" s="22">
        <v>610472</v>
      </c>
      <c r="F1039" s="22">
        <v>0</v>
      </c>
      <c r="G1039" s="22">
        <v>0</v>
      </c>
      <c r="H1039" s="22">
        <v>0</v>
      </c>
      <c r="I1039" s="22">
        <v>0</v>
      </c>
      <c r="J1039" s="22">
        <v>0</v>
      </c>
      <c r="K1039" s="22">
        <v>610472</v>
      </c>
      <c r="L1039" s="23">
        <v>1.1444549623565068E-4</v>
      </c>
      <c r="M1039" s="22">
        <v>1327.3911589216716</v>
      </c>
      <c r="N1039" s="22">
        <v>0</v>
      </c>
      <c r="O1039" s="22">
        <v>1327</v>
      </c>
      <c r="P1039" s="4"/>
    </row>
    <row r="1040" spans="1:16" x14ac:dyDescent="0.35">
      <c r="A1040" s="21">
        <v>1039</v>
      </c>
      <c r="B1040">
        <v>860</v>
      </c>
      <c r="C1040">
        <v>69000</v>
      </c>
      <c r="D1040" t="s">
        <v>1014</v>
      </c>
      <c r="E1040" s="22">
        <v>4352913</v>
      </c>
      <c r="F1040" s="22">
        <v>0</v>
      </c>
      <c r="G1040" s="22">
        <v>0</v>
      </c>
      <c r="H1040" s="22">
        <v>0</v>
      </c>
      <c r="I1040" s="22">
        <v>0</v>
      </c>
      <c r="J1040" s="22">
        <v>0</v>
      </c>
      <c r="K1040" s="22">
        <v>4352913</v>
      </c>
      <c r="L1040" s="23">
        <v>8.1604281335690234E-4</v>
      </c>
      <c r="M1040" s="22">
        <v>9464.8374237560602</v>
      </c>
      <c r="N1040" s="22">
        <v>0</v>
      </c>
      <c r="O1040" s="22">
        <v>9465</v>
      </c>
      <c r="P1040" s="4"/>
    </row>
    <row r="1041" spans="1:16" x14ac:dyDescent="0.35">
      <c r="A1041" s="21">
        <v>1040</v>
      </c>
      <c r="B1041">
        <v>1348</v>
      </c>
      <c r="C1041">
        <v>69019</v>
      </c>
      <c r="D1041" t="s">
        <v>1015</v>
      </c>
      <c r="E1041" s="22">
        <v>12279478</v>
      </c>
      <c r="F1041" s="22">
        <v>996</v>
      </c>
      <c r="G1041" s="22">
        <v>0</v>
      </c>
      <c r="H1041" s="22">
        <v>0</v>
      </c>
      <c r="I1041" s="22">
        <v>0</v>
      </c>
      <c r="J1041" s="22">
        <v>0</v>
      </c>
      <c r="K1041" s="22">
        <v>12278482</v>
      </c>
      <c r="L1041" s="23">
        <v>2.3018532635575499E-3</v>
      </c>
      <c r="M1041" s="22">
        <v>26697.94593655218</v>
      </c>
      <c r="N1041" s="22">
        <v>1820</v>
      </c>
      <c r="O1041" s="22">
        <v>24878</v>
      </c>
      <c r="P1041" s="4"/>
    </row>
    <row r="1042" spans="1:16" x14ac:dyDescent="0.35">
      <c r="A1042" s="21">
        <v>1041</v>
      </c>
      <c r="B1042">
        <v>450</v>
      </c>
      <c r="C1042">
        <v>69078</v>
      </c>
      <c r="D1042" t="s">
        <v>1016</v>
      </c>
      <c r="E1042" s="22">
        <v>6882</v>
      </c>
      <c r="F1042" s="22">
        <v>0</v>
      </c>
      <c r="G1042" s="22">
        <v>0</v>
      </c>
      <c r="H1042" s="22">
        <v>0</v>
      </c>
      <c r="I1042" s="22">
        <v>0</v>
      </c>
      <c r="J1042" s="22">
        <v>0</v>
      </c>
      <c r="K1042" s="22">
        <v>6882</v>
      </c>
      <c r="L1042" s="23">
        <v>1.2901720391660026E-6</v>
      </c>
      <c r="M1042" s="22">
        <v>100</v>
      </c>
      <c r="N1042" s="22">
        <v>0</v>
      </c>
      <c r="O1042" s="22">
        <v>100</v>
      </c>
      <c r="P1042" s="4"/>
    </row>
    <row r="1043" spans="1:16" x14ac:dyDescent="0.35">
      <c r="A1043" s="21">
        <v>1042</v>
      </c>
      <c r="B1043">
        <v>176</v>
      </c>
      <c r="C1043">
        <v>69108</v>
      </c>
      <c r="D1043" t="s">
        <v>1017</v>
      </c>
      <c r="E1043" s="22">
        <v>13620219</v>
      </c>
      <c r="F1043" s="22">
        <v>720848</v>
      </c>
      <c r="G1043" s="22">
        <v>0</v>
      </c>
      <c r="H1043" s="22">
        <v>0</v>
      </c>
      <c r="I1043" s="22">
        <v>0</v>
      </c>
      <c r="J1043" s="22">
        <v>0</v>
      </c>
      <c r="K1043" s="22">
        <v>12899371</v>
      </c>
      <c r="L1043" s="23">
        <v>2.4182516400797441E-3</v>
      </c>
      <c r="M1043" s="22">
        <v>28047.987493366774</v>
      </c>
      <c r="N1043" s="22">
        <v>0</v>
      </c>
      <c r="O1043" s="22">
        <v>28048</v>
      </c>
      <c r="P1043" s="4"/>
    </row>
    <row r="1044" spans="1:16" x14ac:dyDescent="0.35">
      <c r="A1044" s="21">
        <v>1043</v>
      </c>
      <c r="B1044">
        <v>619</v>
      </c>
      <c r="C1044">
        <v>69116</v>
      </c>
      <c r="D1044" t="s">
        <v>1018</v>
      </c>
      <c r="E1044" s="22">
        <v>2380690</v>
      </c>
      <c r="F1044" s="22">
        <v>36</v>
      </c>
      <c r="G1044" s="22">
        <v>0</v>
      </c>
      <c r="H1044" s="22">
        <v>0</v>
      </c>
      <c r="I1044" s="22">
        <v>0</v>
      </c>
      <c r="J1044" s="22">
        <v>0</v>
      </c>
      <c r="K1044" s="22">
        <v>2380654</v>
      </c>
      <c r="L1044" s="23">
        <v>4.4630241582805882E-4</v>
      </c>
      <c r="M1044" s="22">
        <v>5176.4193477366907</v>
      </c>
      <c r="N1044" s="22">
        <v>0</v>
      </c>
      <c r="O1044" s="22">
        <v>5176</v>
      </c>
      <c r="P1044" s="4"/>
    </row>
    <row r="1045" spans="1:16" x14ac:dyDescent="0.35">
      <c r="A1045" s="21">
        <v>1044</v>
      </c>
      <c r="B1045">
        <v>3891</v>
      </c>
      <c r="C1045">
        <v>69140</v>
      </c>
      <c r="D1045" t="s">
        <v>1019</v>
      </c>
      <c r="E1045" s="22">
        <v>118063</v>
      </c>
      <c r="F1045" s="22">
        <v>113151</v>
      </c>
      <c r="G1045" s="22">
        <v>0</v>
      </c>
      <c r="H1045" s="22">
        <v>0</v>
      </c>
      <c r="I1045" s="22">
        <v>0</v>
      </c>
      <c r="J1045" s="22">
        <v>0</v>
      </c>
      <c r="K1045" s="22">
        <v>4912</v>
      </c>
      <c r="L1045" s="23">
        <v>9.2085513751575195E-7</v>
      </c>
      <c r="M1045" s="22">
        <v>100</v>
      </c>
      <c r="N1045" s="22">
        <v>0</v>
      </c>
      <c r="O1045" s="22">
        <v>100</v>
      </c>
      <c r="P1045" s="4"/>
    </row>
    <row r="1046" spans="1:16" x14ac:dyDescent="0.35">
      <c r="A1046" s="21">
        <v>1045</v>
      </c>
      <c r="B1046"/>
      <c r="C1046">
        <v>69310</v>
      </c>
      <c r="D1046" t="s">
        <v>1020</v>
      </c>
      <c r="E1046" s="22">
        <v>106134</v>
      </c>
      <c r="F1046" s="22">
        <v>0</v>
      </c>
      <c r="G1046" s="22">
        <v>0</v>
      </c>
      <c r="H1046" s="22">
        <v>0</v>
      </c>
      <c r="I1046" s="22">
        <v>0</v>
      </c>
      <c r="J1046" s="22">
        <v>0</v>
      </c>
      <c r="K1046" s="22">
        <v>106134</v>
      </c>
      <c r="L1046" s="23">
        <v>1.9896994944034371E-5</v>
      </c>
      <c r="M1046" s="22">
        <v>230.7744388948104</v>
      </c>
      <c r="N1046" s="22">
        <v>0</v>
      </c>
      <c r="O1046" s="22">
        <v>231</v>
      </c>
      <c r="P1046" s="4"/>
    </row>
    <row r="1047" spans="1:16" x14ac:dyDescent="0.35">
      <c r="A1047" s="21">
        <v>1046</v>
      </c>
      <c r="B1047">
        <v>1216</v>
      </c>
      <c r="C1047">
        <v>69345</v>
      </c>
      <c r="D1047" t="s">
        <v>1021</v>
      </c>
      <c r="E1047" s="22">
        <v>1697332</v>
      </c>
      <c r="F1047" s="22">
        <v>1033406</v>
      </c>
      <c r="G1047" s="22">
        <v>0</v>
      </c>
      <c r="H1047" s="22">
        <v>0</v>
      </c>
      <c r="I1047" s="22">
        <v>0</v>
      </c>
      <c r="J1047" s="22">
        <v>0</v>
      </c>
      <c r="K1047" s="22">
        <v>663926</v>
      </c>
      <c r="L1047" s="23">
        <v>1.2446654479443875E-4</v>
      </c>
      <c r="M1047" s="22">
        <v>1443.6198590242136</v>
      </c>
      <c r="N1047" s="22">
        <v>0</v>
      </c>
      <c r="O1047" s="22">
        <v>1444</v>
      </c>
      <c r="P1047" s="4"/>
    </row>
    <row r="1048" spans="1:16" x14ac:dyDescent="0.35">
      <c r="A1048" s="21">
        <v>1047</v>
      </c>
      <c r="B1048">
        <v>4213</v>
      </c>
      <c r="C1048">
        <v>69396</v>
      </c>
      <c r="D1048" t="s">
        <v>1022</v>
      </c>
      <c r="E1048" s="22">
        <v>73147</v>
      </c>
      <c r="F1048" s="22">
        <v>0</v>
      </c>
      <c r="G1048" s="22">
        <v>0</v>
      </c>
      <c r="H1048" s="22">
        <v>0</v>
      </c>
      <c r="I1048" s="22">
        <v>0</v>
      </c>
      <c r="J1048" s="22">
        <v>0</v>
      </c>
      <c r="K1048" s="22">
        <v>73147</v>
      </c>
      <c r="L1048" s="23">
        <v>1.3712905281731414E-5</v>
      </c>
      <c r="M1048" s="22">
        <v>159.04854129533132</v>
      </c>
      <c r="N1048" s="22">
        <v>0</v>
      </c>
      <c r="O1048" s="22">
        <v>159</v>
      </c>
      <c r="P1048" s="4"/>
    </row>
    <row r="1049" spans="1:16" x14ac:dyDescent="0.35">
      <c r="A1049" s="21">
        <v>1048</v>
      </c>
      <c r="B1049">
        <v>1186</v>
      </c>
      <c r="C1049">
        <v>69515</v>
      </c>
      <c r="D1049" t="s">
        <v>1023</v>
      </c>
      <c r="E1049" s="22">
        <v>361740</v>
      </c>
      <c r="F1049" s="22">
        <v>0</v>
      </c>
      <c r="G1049" s="22">
        <v>0</v>
      </c>
      <c r="H1049" s="22">
        <v>0</v>
      </c>
      <c r="I1049" s="22">
        <v>0</v>
      </c>
      <c r="J1049" s="22">
        <v>0</v>
      </c>
      <c r="K1049" s="22">
        <v>361740</v>
      </c>
      <c r="L1049" s="23">
        <v>6.7815581727391722E-5</v>
      </c>
      <c r="M1049" s="22">
        <v>786.55610384804788</v>
      </c>
      <c r="N1049" s="22">
        <v>0</v>
      </c>
      <c r="O1049" s="22">
        <v>787</v>
      </c>
      <c r="P1049" s="4"/>
    </row>
    <row r="1050" spans="1:16" x14ac:dyDescent="0.35">
      <c r="A1050" s="21">
        <v>1049</v>
      </c>
      <c r="B1050">
        <v>361</v>
      </c>
      <c r="C1050">
        <v>69604</v>
      </c>
      <c r="D1050" t="s">
        <v>1024</v>
      </c>
      <c r="E1050" s="22">
        <v>0</v>
      </c>
      <c r="F1050" s="22">
        <v>0</v>
      </c>
      <c r="G1050" s="22">
        <v>0</v>
      </c>
      <c r="H1050" s="22">
        <v>0</v>
      </c>
      <c r="I1050" s="22">
        <v>0</v>
      </c>
      <c r="J1050" s="22">
        <v>0</v>
      </c>
      <c r="K1050" s="22">
        <v>0</v>
      </c>
      <c r="L1050" s="23">
        <v>0</v>
      </c>
      <c r="M1050" s="22">
        <v>100</v>
      </c>
      <c r="N1050" s="22">
        <v>0</v>
      </c>
      <c r="O1050" s="22">
        <v>100</v>
      </c>
      <c r="P1050" s="4"/>
    </row>
    <row r="1051" spans="1:16" x14ac:dyDescent="0.35">
      <c r="A1051" s="21">
        <v>1050</v>
      </c>
      <c r="B1051">
        <v>707</v>
      </c>
      <c r="C1051">
        <v>69647</v>
      </c>
      <c r="D1051" t="s">
        <v>1136</v>
      </c>
      <c r="E1051" s="22">
        <v>524</v>
      </c>
      <c r="F1051" s="22">
        <v>0</v>
      </c>
      <c r="G1051" s="22">
        <v>0</v>
      </c>
      <c r="H1051" s="22">
        <v>0</v>
      </c>
      <c r="I1051" s="22">
        <v>0</v>
      </c>
      <c r="J1051" s="22">
        <v>0</v>
      </c>
      <c r="K1051" s="22">
        <v>524</v>
      </c>
      <c r="L1051" s="23">
        <v>9.8234546428797645E-8</v>
      </c>
      <c r="M1051" s="22">
        <v>100</v>
      </c>
      <c r="N1051" s="22">
        <v>0</v>
      </c>
      <c r="O1051" s="22">
        <v>100</v>
      </c>
      <c r="P1051" s="4"/>
    </row>
    <row r="1052" spans="1:16" x14ac:dyDescent="0.35">
      <c r="A1052" s="21">
        <v>1051</v>
      </c>
      <c r="B1052">
        <v>200</v>
      </c>
      <c r="C1052">
        <v>69663</v>
      </c>
      <c r="D1052" t="s">
        <v>1026</v>
      </c>
      <c r="E1052" s="22">
        <v>9497871</v>
      </c>
      <c r="F1052" s="22">
        <v>84583</v>
      </c>
      <c r="G1052" s="22">
        <v>0</v>
      </c>
      <c r="H1052" s="22">
        <v>0</v>
      </c>
      <c r="I1052" s="22">
        <v>0</v>
      </c>
      <c r="J1052" s="22">
        <v>0</v>
      </c>
      <c r="K1052" s="22">
        <v>9413288</v>
      </c>
      <c r="L1052" s="23">
        <v>1.7647138875642055E-3</v>
      </c>
      <c r="M1052" s="22">
        <v>20467.958018686299</v>
      </c>
      <c r="N1052" s="22">
        <v>563</v>
      </c>
      <c r="O1052" s="22">
        <v>19905</v>
      </c>
      <c r="P1052" s="4"/>
    </row>
    <row r="1053" spans="1:16" x14ac:dyDescent="0.35">
      <c r="A1053" s="21">
        <v>1052</v>
      </c>
      <c r="B1053">
        <v>781</v>
      </c>
      <c r="C1053">
        <v>69744</v>
      </c>
      <c r="D1053" t="s">
        <v>1027</v>
      </c>
      <c r="E1053" s="22">
        <v>464886</v>
      </c>
      <c r="F1053" s="22">
        <v>2443</v>
      </c>
      <c r="G1053" s="22">
        <v>0</v>
      </c>
      <c r="H1053" s="22">
        <v>0</v>
      </c>
      <c r="I1053" s="22">
        <v>0</v>
      </c>
      <c r="J1053" s="22">
        <v>0</v>
      </c>
      <c r="K1053" s="22">
        <v>462443</v>
      </c>
      <c r="L1053" s="23">
        <v>8.6694424340023793E-5</v>
      </c>
      <c r="M1053" s="22">
        <v>1005.5215467789096</v>
      </c>
      <c r="N1053" s="22">
        <v>0</v>
      </c>
      <c r="O1053" s="22">
        <v>1006</v>
      </c>
      <c r="P1053" s="4"/>
    </row>
    <row r="1054" spans="1:16" x14ac:dyDescent="0.35">
      <c r="A1054" s="21">
        <v>1053</v>
      </c>
      <c r="B1054">
        <v>261</v>
      </c>
      <c r="C1054">
        <v>69868</v>
      </c>
      <c r="D1054" t="s">
        <v>1028</v>
      </c>
      <c r="E1054" s="22">
        <v>19946333</v>
      </c>
      <c r="F1054" s="22">
        <v>0</v>
      </c>
      <c r="G1054" s="22">
        <v>0</v>
      </c>
      <c r="H1054" s="22">
        <v>0</v>
      </c>
      <c r="I1054" s="22">
        <v>0</v>
      </c>
      <c r="J1054" s="22">
        <v>0</v>
      </c>
      <c r="K1054" s="22">
        <v>19946333</v>
      </c>
      <c r="L1054" s="23">
        <v>3.7393491892609896E-3</v>
      </c>
      <c r="M1054" s="22">
        <v>43370.680517874003</v>
      </c>
      <c r="N1054" s="22">
        <v>0</v>
      </c>
      <c r="O1054" s="22">
        <v>43371</v>
      </c>
      <c r="P1054" s="4"/>
    </row>
    <row r="1055" spans="1:16" x14ac:dyDescent="0.35">
      <c r="A1055" s="21">
        <v>1054</v>
      </c>
      <c r="B1055">
        <v>542</v>
      </c>
      <c r="C1055">
        <v>69892</v>
      </c>
      <c r="D1055" t="s">
        <v>1029</v>
      </c>
      <c r="E1055" s="22">
        <v>102422</v>
      </c>
      <c r="F1055" s="22">
        <v>33</v>
      </c>
      <c r="G1055" s="22">
        <v>0</v>
      </c>
      <c r="H1055" s="22">
        <v>0</v>
      </c>
      <c r="I1055" s="22">
        <v>0</v>
      </c>
      <c r="J1055" s="22">
        <v>0</v>
      </c>
      <c r="K1055" s="22">
        <v>102389</v>
      </c>
      <c r="L1055" s="23">
        <v>1.9194917889881991E-5</v>
      </c>
      <c r="M1055" s="22">
        <v>222.63142842068274</v>
      </c>
      <c r="N1055" s="22">
        <v>0</v>
      </c>
      <c r="O1055" s="22">
        <v>223</v>
      </c>
      <c r="P1055" s="4"/>
    </row>
    <row r="1056" spans="1:16" x14ac:dyDescent="0.35">
      <c r="A1056" s="21">
        <v>1055</v>
      </c>
      <c r="B1056">
        <v>215</v>
      </c>
      <c r="C1056">
        <v>69930</v>
      </c>
      <c r="D1056" t="s">
        <v>1030</v>
      </c>
      <c r="E1056" s="22">
        <v>67</v>
      </c>
      <c r="F1056" s="22">
        <v>0</v>
      </c>
      <c r="G1056" s="22">
        <v>0</v>
      </c>
      <c r="H1056" s="22">
        <v>0</v>
      </c>
      <c r="I1056" s="22">
        <v>0</v>
      </c>
      <c r="J1056" s="22">
        <v>0</v>
      </c>
      <c r="K1056" s="22">
        <v>67</v>
      </c>
      <c r="L1056" s="23">
        <v>1.2560524066277562E-8</v>
      </c>
      <c r="M1056" s="22">
        <v>100</v>
      </c>
      <c r="N1056" s="22">
        <v>0</v>
      </c>
      <c r="O1056" s="22">
        <v>100</v>
      </c>
      <c r="P1056" s="4"/>
    </row>
    <row r="1057" spans="1:16" x14ac:dyDescent="0.35">
      <c r="A1057" s="21">
        <v>1056</v>
      </c>
      <c r="B1057">
        <v>4925</v>
      </c>
      <c r="C1057">
        <v>69973</v>
      </c>
      <c r="D1057" t="s">
        <v>1031</v>
      </c>
      <c r="E1057" s="22">
        <v>329419</v>
      </c>
      <c r="F1057" s="22">
        <v>0</v>
      </c>
      <c r="G1057" s="22">
        <v>0</v>
      </c>
      <c r="H1057" s="22">
        <v>0</v>
      </c>
      <c r="I1057" s="22">
        <v>0</v>
      </c>
      <c r="J1057" s="22">
        <v>0</v>
      </c>
      <c r="K1057" s="22">
        <v>329419</v>
      </c>
      <c r="L1057" s="23">
        <v>6.1756347423717734E-5</v>
      </c>
      <c r="M1057" s="22">
        <v>716.27833574810654</v>
      </c>
      <c r="N1057" s="22">
        <v>0</v>
      </c>
      <c r="O1057" s="22">
        <v>716</v>
      </c>
      <c r="P1057" s="4"/>
    </row>
    <row r="1058" spans="1:16" x14ac:dyDescent="0.35">
      <c r="A1058" s="21">
        <v>1057</v>
      </c>
      <c r="B1058">
        <v>4011</v>
      </c>
      <c r="C1058">
        <v>70025</v>
      </c>
      <c r="D1058" t="s">
        <v>1032</v>
      </c>
      <c r="E1058" s="22">
        <v>14494896</v>
      </c>
      <c r="F1058" s="22">
        <v>0</v>
      </c>
      <c r="G1058" s="22">
        <v>0</v>
      </c>
      <c r="H1058" s="22">
        <v>0</v>
      </c>
      <c r="I1058" s="22">
        <v>0</v>
      </c>
      <c r="J1058" s="22">
        <v>0</v>
      </c>
      <c r="K1058" s="22">
        <v>14494896</v>
      </c>
      <c r="L1058" s="23">
        <v>2.7173655230774683E-3</v>
      </c>
      <c r="M1058" s="22">
        <v>31517.246982480938</v>
      </c>
      <c r="N1058" s="22">
        <v>8190</v>
      </c>
      <c r="O1058" s="22">
        <v>23327</v>
      </c>
      <c r="P1058" s="4"/>
    </row>
    <row r="1059" spans="1:16" x14ac:dyDescent="0.35">
      <c r="A1059" s="21">
        <v>1058</v>
      </c>
      <c r="B1059">
        <v>12</v>
      </c>
      <c r="C1059">
        <v>70106</v>
      </c>
      <c r="D1059" t="s">
        <v>1033</v>
      </c>
      <c r="E1059" s="22">
        <v>359352</v>
      </c>
      <c r="F1059" s="22">
        <v>704</v>
      </c>
      <c r="G1059" s="22">
        <v>0</v>
      </c>
      <c r="H1059" s="22">
        <v>0</v>
      </c>
      <c r="I1059" s="22">
        <v>0</v>
      </c>
      <c r="J1059" s="22">
        <v>0</v>
      </c>
      <c r="K1059" s="22">
        <v>358648</v>
      </c>
      <c r="L1059" s="23">
        <v>6.7235922915258434E-5</v>
      </c>
      <c r="M1059" s="22">
        <v>779.83295608142498</v>
      </c>
      <c r="N1059" s="22">
        <v>0</v>
      </c>
      <c r="O1059" s="22">
        <v>780</v>
      </c>
      <c r="P1059" s="4"/>
    </row>
    <row r="1060" spans="1:16" x14ac:dyDescent="0.35">
      <c r="A1060" s="21">
        <v>1059</v>
      </c>
      <c r="B1060">
        <v>12</v>
      </c>
      <c r="C1060">
        <v>70238</v>
      </c>
      <c r="D1060" t="s">
        <v>1034</v>
      </c>
      <c r="E1060" s="22">
        <v>0</v>
      </c>
      <c r="F1060" s="22">
        <v>0</v>
      </c>
      <c r="G1060" s="22">
        <v>0</v>
      </c>
      <c r="H1060" s="22">
        <v>0</v>
      </c>
      <c r="I1060" s="22">
        <v>0</v>
      </c>
      <c r="J1060" s="22">
        <v>0</v>
      </c>
      <c r="K1060" s="22">
        <v>0</v>
      </c>
      <c r="L1060" s="23">
        <v>0</v>
      </c>
      <c r="M1060" s="22">
        <v>100</v>
      </c>
      <c r="N1060" s="22">
        <v>0</v>
      </c>
      <c r="O1060" s="22">
        <v>100</v>
      </c>
      <c r="P1060" s="4"/>
    </row>
    <row r="1061" spans="1:16" x14ac:dyDescent="0.35">
      <c r="A1061" s="21">
        <v>1060</v>
      </c>
      <c r="B1061">
        <v>233</v>
      </c>
      <c r="C1061">
        <v>70319</v>
      </c>
      <c r="D1061" t="s">
        <v>1035</v>
      </c>
      <c r="E1061" s="22">
        <v>768022</v>
      </c>
      <c r="F1061" s="22">
        <v>2809</v>
      </c>
      <c r="G1061" s="22">
        <v>0</v>
      </c>
      <c r="H1061" s="22">
        <v>0</v>
      </c>
      <c r="I1061" s="22">
        <v>0</v>
      </c>
      <c r="J1061" s="22">
        <v>0</v>
      </c>
      <c r="K1061" s="22">
        <v>765213</v>
      </c>
      <c r="L1061" s="23">
        <v>1.4345487018400675E-4</v>
      </c>
      <c r="M1061" s="22">
        <v>1663.8551332279433</v>
      </c>
      <c r="N1061" s="22">
        <v>0</v>
      </c>
      <c r="O1061" s="22">
        <v>1664</v>
      </c>
      <c r="P1061" s="4"/>
    </row>
    <row r="1062" spans="1:16" x14ac:dyDescent="0.35">
      <c r="A1062" s="21">
        <v>1061</v>
      </c>
      <c r="B1062">
        <v>458</v>
      </c>
      <c r="C1062">
        <v>70335</v>
      </c>
      <c r="D1062" t="s">
        <v>1036</v>
      </c>
      <c r="E1062" s="22">
        <v>1775508</v>
      </c>
      <c r="F1062" s="22">
        <v>0</v>
      </c>
      <c r="G1062" s="22">
        <v>0</v>
      </c>
      <c r="H1062" s="22">
        <v>0</v>
      </c>
      <c r="I1062" s="22">
        <v>0</v>
      </c>
      <c r="J1062" s="22">
        <v>0</v>
      </c>
      <c r="K1062" s="22">
        <v>1775508</v>
      </c>
      <c r="L1062" s="23">
        <v>3.3285538752042299E-4</v>
      </c>
      <c r="M1062" s="22">
        <v>3860.6088760740854</v>
      </c>
      <c r="N1062" s="22">
        <v>0</v>
      </c>
      <c r="O1062" s="22">
        <v>3861</v>
      </c>
      <c r="P1062" s="4"/>
    </row>
    <row r="1063" spans="1:16" x14ac:dyDescent="0.35">
      <c r="A1063" s="21">
        <v>1062</v>
      </c>
      <c r="B1063">
        <v>19</v>
      </c>
      <c r="C1063">
        <v>70408</v>
      </c>
      <c r="D1063" t="s">
        <v>1037</v>
      </c>
      <c r="E1063" s="22">
        <v>578045</v>
      </c>
      <c r="F1063" s="22">
        <v>0</v>
      </c>
      <c r="G1063" s="22">
        <v>0</v>
      </c>
      <c r="H1063" s="22">
        <v>0</v>
      </c>
      <c r="I1063" s="22">
        <v>0</v>
      </c>
      <c r="J1063" s="22">
        <v>0</v>
      </c>
      <c r="K1063" s="22">
        <v>578045</v>
      </c>
      <c r="L1063" s="23">
        <v>1.0836639005808079E-4</v>
      </c>
      <c r="M1063" s="22">
        <v>1256.8829077482303</v>
      </c>
      <c r="N1063" s="22">
        <v>0</v>
      </c>
      <c r="O1063" s="22">
        <v>1257</v>
      </c>
      <c r="P1063" s="4"/>
    </row>
    <row r="1064" spans="1:16" x14ac:dyDescent="0.35">
      <c r="A1064" s="21">
        <v>1063</v>
      </c>
      <c r="B1064">
        <v>435</v>
      </c>
      <c r="C1064">
        <v>70416</v>
      </c>
      <c r="D1064" t="s">
        <v>1038</v>
      </c>
      <c r="E1064" s="22">
        <v>122506</v>
      </c>
      <c r="F1064" s="22">
        <v>0</v>
      </c>
      <c r="G1064" s="22">
        <v>0</v>
      </c>
      <c r="H1064" s="22">
        <v>0</v>
      </c>
      <c r="I1064" s="22">
        <v>0</v>
      </c>
      <c r="J1064" s="22">
        <v>0</v>
      </c>
      <c r="K1064" s="22">
        <v>122506</v>
      </c>
      <c r="L1064" s="23">
        <v>2.2966262108408938E-5</v>
      </c>
      <c r="M1064" s="22">
        <v>266.37320190747204</v>
      </c>
      <c r="N1064" s="22">
        <v>0</v>
      </c>
      <c r="O1064" s="22">
        <v>266</v>
      </c>
      <c r="P1064" s="4"/>
    </row>
    <row r="1065" spans="1:16" x14ac:dyDescent="0.35">
      <c r="A1065" s="21">
        <v>1064</v>
      </c>
      <c r="B1065">
        <v>4553</v>
      </c>
      <c r="C1065">
        <v>70435</v>
      </c>
      <c r="D1065" t="s">
        <v>1039</v>
      </c>
      <c r="E1065" s="22">
        <v>11280539</v>
      </c>
      <c r="F1065" s="22">
        <v>467281</v>
      </c>
      <c r="G1065" s="22">
        <v>0</v>
      </c>
      <c r="H1065" s="22">
        <v>0</v>
      </c>
      <c r="I1065" s="22">
        <v>0</v>
      </c>
      <c r="J1065" s="22">
        <v>0</v>
      </c>
      <c r="K1065" s="22">
        <v>10813258</v>
      </c>
      <c r="L1065" s="23">
        <v>2.0271669752816176E-3</v>
      </c>
      <c r="M1065" s="22">
        <v>23512.008852722214</v>
      </c>
      <c r="N1065" s="22">
        <v>650</v>
      </c>
      <c r="O1065" s="22">
        <v>22862</v>
      </c>
      <c r="P1065" s="4"/>
    </row>
    <row r="1066" spans="1:16" x14ac:dyDescent="0.35">
      <c r="A1066" s="21">
        <v>1065</v>
      </c>
      <c r="B1066">
        <v>836</v>
      </c>
      <c r="C1066">
        <v>70483</v>
      </c>
      <c r="D1066" t="s">
        <v>1040</v>
      </c>
      <c r="E1066" s="22">
        <v>9547</v>
      </c>
      <c r="F1066" s="22">
        <v>2931</v>
      </c>
      <c r="G1066" s="22">
        <v>0</v>
      </c>
      <c r="H1066" s="22">
        <v>0</v>
      </c>
      <c r="I1066" s="22">
        <v>0</v>
      </c>
      <c r="J1066" s="22">
        <v>0</v>
      </c>
      <c r="K1066" s="22">
        <v>6616</v>
      </c>
      <c r="L1066" s="23">
        <v>1.2403048839177962E-6</v>
      </c>
      <c r="M1066" s="22">
        <v>100</v>
      </c>
      <c r="N1066" s="22">
        <v>0</v>
      </c>
      <c r="O1066" s="22">
        <v>100</v>
      </c>
      <c r="P1066" s="4"/>
    </row>
    <row r="1067" spans="1:16" x14ac:dyDescent="0.35">
      <c r="A1067" s="21">
        <v>1066</v>
      </c>
      <c r="B1067">
        <v>119</v>
      </c>
      <c r="C1067">
        <v>70580</v>
      </c>
      <c r="D1067" t="s">
        <v>1041</v>
      </c>
      <c r="E1067" s="22">
        <v>512109</v>
      </c>
      <c r="F1067" s="22">
        <v>0</v>
      </c>
      <c r="G1067" s="22">
        <v>0</v>
      </c>
      <c r="H1067" s="22">
        <v>0</v>
      </c>
      <c r="I1067" s="22">
        <v>0</v>
      </c>
      <c r="J1067" s="22">
        <v>0</v>
      </c>
      <c r="K1067" s="22">
        <v>512109</v>
      </c>
      <c r="L1067" s="23">
        <v>9.6005334612796062E-5</v>
      </c>
      <c r="M1067" s="22">
        <v>1113.5137385567534</v>
      </c>
      <c r="N1067" s="22">
        <v>0</v>
      </c>
      <c r="O1067" s="22">
        <v>1114</v>
      </c>
      <c r="P1067" s="4"/>
    </row>
    <row r="1068" spans="1:16" x14ac:dyDescent="0.35">
      <c r="A1068" s="21">
        <v>1067</v>
      </c>
      <c r="B1068">
        <v>468</v>
      </c>
      <c r="C1068">
        <v>70688</v>
      </c>
      <c r="D1068" t="s">
        <v>1042</v>
      </c>
      <c r="E1068" s="22">
        <v>130311</v>
      </c>
      <c r="F1068" s="22">
        <v>0</v>
      </c>
      <c r="G1068" s="22">
        <v>0</v>
      </c>
      <c r="H1068" s="22">
        <v>0</v>
      </c>
      <c r="I1068" s="22">
        <v>0</v>
      </c>
      <c r="J1068" s="22">
        <v>0</v>
      </c>
      <c r="K1068" s="22">
        <v>130311</v>
      </c>
      <c r="L1068" s="23">
        <v>2.4429469426876049E-5</v>
      </c>
      <c r="M1068" s="22">
        <v>283.34414897037362</v>
      </c>
      <c r="N1068" s="22">
        <v>0</v>
      </c>
      <c r="O1068" s="22">
        <v>283</v>
      </c>
      <c r="P1068" s="4"/>
    </row>
    <row r="1069" spans="1:16" x14ac:dyDescent="0.35">
      <c r="A1069" s="21">
        <v>1068</v>
      </c>
      <c r="B1069">
        <v>707</v>
      </c>
      <c r="C1069">
        <v>70785</v>
      </c>
      <c r="D1069" t="s">
        <v>850</v>
      </c>
      <c r="E1069" s="22">
        <v>0</v>
      </c>
      <c r="F1069" s="22">
        <v>0</v>
      </c>
      <c r="G1069" s="22">
        <v>0</v>
      </c>
      <c r="H1069" s="22">
        <v>0</v>
      </c>
      <c r="I1069" s="22">
        <v>0</v>
      </c>
      <c r="J1069" s="22">
        <v>0</v>
      </c>
      <c r="K1069" s="22">
        <v>0</v>
      </c>
      <c r="L1069" s="23">
        <v>0</v>
      </c>
      <c r="M1069" s="22">
        <v>100</v>
      </c>
      <c r="N1069" s="22">
        <v>0</v>
      </c>
      <c r="O1069" s="22">
        <v>100</v>
      </c>
      <c r="P1069" s="4"/>
    </row>
    <row r="1070" spans="1:16" x14ac:dyDescent="0.35">
      <c r="A1070" s="21">
        <v>1069</v>
      </c>
      <c r="B1070">
        <v>91</v>
      </c>
      <c r="C1070">
        <v>70815</v>
      </c>
      <c r="D1070" t="s">
        <v>1044</v>
      </c>
      <c r="E1070" s="22">
        <v>21305728</v>
      </c>
      <c r="F1070" s="22">
        <v>71</v>
      </c>
      <c r="G1070" s="22">
        <v>0</v>
      </c>
      <c r="H1070" s="22">
        <v>0</v>
      </c>
      <c r="I1070" s="22">
        <v>0</v>
      </c>
      <c r="J1070" s="22">
        <v>0</v>
      </c>
      <c r="K1070" s="22">
        <v>21305657</v>
      </c>
      <c r="L1070" s="23">
        <v>3.9941823506918659E-3</v>
      </c>
      <c r="M1070" s="22">
        <v>46326.351965065762</v>
      </c>
      <c r="N1070" s="22">
        <v>3315</v>
      </c>
      <c r="O1070" s="22">
        <v>43011</v>
      </c>
      <c r="P1070" s="4"/>
    </row>
    <row r="1071" spans="1:16" x14ac:dyDescent="0.35">
      <c r="A1071" s="21">
        <v>1070</v>
      </c>
      <c r="B1071">
        <v>8</v>
      </c>
      <c r="C1071">
        <v>70866</v>
      </c>
      <c r="D1071" t="s">
        <v>617</v>
      </c>
      <c r="E1071" s="22">
        <v>1995485</v>
      </c>
      <c r="F1071" s="22">
        <v>0</v>
      </c>
      <c r="G1071" s="22">
        <v>0</v>
      </c>
      <c r="H1071" s="22">
        <v>0</v>
      </c>
      <c r="I1071" s="22">
        <v>0</v>
      </c>
      <c r="J1071" s="22">
        <v>0</v>
      </c>
      <c r="K1071" s="22">
        <v>1995485</v>
      </c>
      <c r="L1071" s="23">
        <v>3.7409458755814748E-4</v>
      </c>
      <c r="M1071" s="22">
        <v>4338.9199615392872</v>
      </c>
      <c r="N1071" s="22">
        <v>0</v>
      </c>
      <c r="O1071" s="22">
        <v>4339</v>
      </c>
      <c r="P1071" s="4"/>
    </row>
    <row r="1072" spans="1:16" x14ac:dyDescent="0.35">
      <c r="A1072" s="21">
        <v>1071</v>
      </c>
      <c r="B1072">
        <v>836</v>
      </c>
      <c r="C1072">
        <v>70939</v>
      </c>
      <c r="D1072" t="s">
        <v>1046</v>
      </c>
      <c r="E1072" s="22">
        <v>2819632</v>
      </c>
      <c r="F1072" s="22">
        <v>0</v>
      </c>
      <c r="G1072" s="22">
        <v>0</v>
      </c>
      <c r="H1072" s="22">
        <v>0</v>
      </c>
      <c r="I1072" s="22">
        <v>0</v>
      </c>
      <c r="J1072" s="22">
        <v>0</v>
      </c>
      <c r="K1072" s="22">
        <v>2819632</v>
      </c>
      <c r="L1072" s="23">
        <v>5.2859784468725873E-4</v>
      </c>
      <c r="M1072" s="22">
        <v>6130.9193348959998</v>
      </c>
      <c r="N1072" s="22">
        <v>2744</v>
      </c>
      <c r="O1072" s="22">
        <v>3387</v>
      </c>
      <c r="P1072" s="4"/>
    </row>
    <row r="1073" spans="1:16" x14ac:dyDescent="0.35">
      <c r="A1073" s="21">
        <v>1072</v>
      </c>
      <c r="B1073">
        <v>169</v>
      </c>
      <c r="C1073">
        <v>71099</v>
      </c>
      <c r="D1073" t="s">
        <v>1047</v>
      </c>
      <c r="E1073" s="22">
        <v>0</v>
      </c>
      <c r="F1073" s="22">
        <v>0</v>
      </c>
      <c r="G1073" s="22">
        <v>0</v>
      </c>
      <c r="H1073" s="22">
        <v>0</v>
      </c>
      <c r="I1073" s="22">
        <v>0</v>
      </c>
      <c r="J1073" s="22">
        <v>0</v>
      </c>
      <c r="K1073" s="22">
        <v>0</v>
      </c>
      <c r="L1073" s="23">
        <v>0</v>
      </c>
      <c r="M1073" s="22">
        <v>100</v>
      </c>
      <c r="N1073" s="22">
        <v>0</v>
      </c>
      <c r="O1073" s="22">
        <v>100</v>
      </c>
      <c r="P1073" s="4"/>
    </row>
    <row r="1074" spans="1:16" x14ac:dyDescent="0.35">
      <c r="A1074" s="21">
        <v>1073</v>
      </c>
      <c r="B1074">
        <v>917</v>
      </c>
      <c r="C1074">
        <v>71129</v>
      </c>
      <c r="D1074" t="s">
        <v>1048</v>
      </c>
      <c r="E1074" s="22">
        <v>612155</v>
      </c>
      <c r="F1074" s="22">
        <v>0</v>
      </c>
      <c r="G1074" s="22">
        <v>0</v>
      </c>
      <c r="H1074" s="22">
        <v>0</v>
      </c>
      <c r="I1074" s="22">
        <v>0</v>
      </c>
      <c r="J1074" s="22">
        <v>0</v>
      </c>
      <c r="K1074" s="22">
        <v>612155</v>
      </c>
      <c r="L1074" s="23">
        <v>1.1476100910137523E-4</v>
      </c>
      <c r="M1074" s="22">
        <v>1331.0506213056385</v>
      </c>
      <c r="N1074" s="22">
        <v>0</v>
      </c>
      <c r="O1074" s="22">
        <v>1331</v>
      </c>
      <c r="P1074" s="4"/>
    </row>
    <row r="1075" spans="1:16" x14ac:dyDescent="0.35">
      <c r="A1075" s="21">
        <v>1074</v>
      </c>
      <c r="B1075">
        <v>4926</v>
      </c>
      <c r="C1075">
        <v>71153</v>
      </c>
      <c r="D1075" t="s">
        <v>1049</v>
      </c>
      <c r="E1075" s="22">
        <v>2605931</v>
      </c>
      <c r="F1075" s="22">
        <v>0</v>
      </c>
      <c r="G1075" s="22">
        <v>0</v>
      </c>
      <c r="H1075" s="22">
        <v>0</v>
      </c>
      <c r="I1075" s="22">
        <v>0</v>
      </c>
      <c r="J1075" s="22">
        <v>0</v>
      </c>
      <c r="K1075" s="22">
        <v>2605931</v>
      </c>
      <c r="L1075" s="23">
        <v>4.8853520956057843E-4</v>
      </c>
      <c r="M1075" s="22">
        <v>5666.254586876893</v>
      </c>
      <c r="N1075" s="22">
        <v>0</v>
      </c>
      <c r="O1075" s="22">
        <v>5666</v>
      </c>
      <c r="P1075" s="4"/>
    </row>
    <row r="1076" spans="1:16" x14ac:dyDescent="0.35">
      <c r="A1076" s="21">
        <v>1075</v>
      </c>
      <c r="B1076">
        <v>332</v>
      </c>
      <c r="C1076">
        <v>71161</v>
      </c>
      <c r="D1076" t="s">
        <v>1050</v>
      </c>
      <c r="E1076" s="22">
        <v>4837927</v>
      </c>
      <c r="F1076" s="22">
        <v>0</v>
      </c>
      <c r="G1076" s="22">
        <v>0</v>
      </c>
      <c r="H1076" s="22">
        <v>0</v>
      </c>
      <c r="I1076" s="22">
        <v>0</v>
      </c>
      <c r="J1076" s="22">
        <v>0</v>
      </c>
      <c r="K1076" s="22">
        <v>4837927</v>
      </c>
      <c r="L1076" s="23">
        <v>9.0696863454319411E-4</v>
      </c>
      <c r="M1076" s="22">
        <v>10519.436644610147</v>
      </c>
      <c r="N1076" s="22">
        <v>0</v>
      </c>
      <c r="O1076" s="22">
        <v>10519</v>
      </c>
      <c r="P1076" s="4"/>
    </row>
    <row r="1077" spans="1:16" x14ac:dyDescent="0.35">
      <c r="A1077" s="21">
        <v>1076</v>
      </c>
      <c r="B1077"/>
      <c r="C1077">
        <v>71323</v>
      </c>
      <c r="D1077" t="s">
        <v>1237</v>
      </c>
      <c r="E1077" s="22">
        <v>0</v>
      </c>
      <c r="F1077" s="22">
        <v>0</v>
      </c>
      <c r="G1077" s="22">
        <v>0</v>
      </c>
      <c r="H1077" s="22">
        <v>0</v>
      </c>
      <c r="I1077" s="22">
        <v>0</v>
      </c>
      <c r="J1077" s="22">
        <v>0</v>
      </c>
      <c r="K1077" s="22">
        <v>0</v>
      </c>
      <c r="L1077" s="23">
        <v>0</v>
      </c>
      <c r="M1077" s="22">
        <v>100</v>
      </c>
      <c r="N1077" s="22">
        <v>0</v>
      </c>
      <c r="O1077" s="22">
        <v>100</v>
      </c>
      <c r="P1077" s="4"/>
    </row>
    <row r="1078" spans="1:16" x14ac:dyDescent="0.35">
      <c r="A1078" s="21">
        <v>1077</v>
      </c>
      <c r="B1078">
        <v>4903</v>
      </c>
      <c r="C1078">
        <v>71390</v>
      </c>
      <c r="D1078" t="s">
        <v>1051</v>
      </c>
      <c r="E1078" s="22">
        <v>2951</v>
      </c>
      <c r="F1078" s="22">
        <v>0</v>
      </c>
      <c r="G1078" s="22">
        <v>0</v>
      </c>
      <c r="H1078" s="22">
        <v>0</v>
      </c>
      <c r="I1078" s="22">
        <v>0</v>
      </c>
      <c r="J1078" s="22">
        <v>0</v>
      </c>
      <c r="K1078" s="22">
        <v>2951</v>
      </c>
      <c r="L1078" s="23">
        <v>5.5322547044156846E-7</v>
      </c>
      <c r="M1078" s="22">
        <v>100</v>
      </c>
      <c r="N1078" s="22">
        <v>0</v>
      </c>
      <c r="O1078" s="22">
        <v>100</v>
      </c>
      <c r="P1078" s="4"/>
    </row>
    <row r="1079" spans="1:16" x14ac:dyDescent="0.35">
      <c r="A1079" s="21">
        <v>1078</v>
      </c>
      <c r="B1079"/>
      <c r="C1079">
        <v>71404</v>
      </c>
      <c r="D1079" t="s">
        <v>1052</v>
      </c>
      <c r="E1079" s="22">
        <v>134282</v>
      </c>
      <c r="F1079" s="22">
        <v>0</v>
      </c>
      <c r="G1079" s="22">
        <v>0</v>
      </c>
      <c r="H1079" s="22">
        <v>0</v>
      </c>
      <c r="I1079" s="22">
        <v>0</v>
      </c>
      <c r="J1079" s="22">
        <v>0</v>
      </c>
      <c r="K1079" s="22">
        <v>134282</v>
      </c>
      <c r="L1079" s="23">
        <v>2.5173914815938559E-5</v>
      </c>
      <c r="M1079" s="22">
        <v>291.97856675215223</v>
      </c>
      <c r="N1079" s="22">
        <v>192</v>
      </c>
      <c r="O1079" s="22">
        <v>100</v>
      </c>
      <c r="P1079" s="4"/>
    </row>
    <row r="1080" spans="1:16" x14ac:dyDescent="0.35">
      <c r="A1080" s="21">
        <v>1079</v>
      </c>
      <c r="B1080">
        <v>261</v>
      </c>
      <c r="C1080">
        <v>71412</v>
      </c>
      <c r="D1080" t="s">
        <v>1053</v>
      </c>
      <c r="E1080" s="22">
        <v>9230500</v>
      </c>
      <c r="F1080" s="22">
        <v>0</v>
      </c>
      <c r="G1080" s="22">
        <v>0</v>
      </c>
      <c r="H1080" s="22">
        <v>0</v>
      </c>
      <c r="I1080" s="22">
        <v>0</v>
      </c>
      <c r="J1080" s="22">
        <v>0</v>
      </c>
      <c r="K1080" s="22">
        <v>9230500</v>
      </c>
      <c r="L1080" s="23">
        <v>1.730446528265299E-3</v>
      </c>
      <c r="M1080" s="22">
        <v>20070.509527753096</v>
      </c>
      <c r="N1080" s="22">
        <v>6630</v>
      </c>
      <c r="O1080" s="22">
        <v>13441</v>
      </c>
      <c r="P1080" s="4"/>
    </row>
    <row r="1081" spans="1:16" x14ac:dyDescent="0.35">
      <c r="A1081" s="21">
        <v>1080</v>
      </c>
      <c r="B1081">
        <v>707</v>
      </c>
      <c r="C1081">
        <v>71420</v>
      </c>
      <c r="D1081" t="s">
        <v>884</v>
      </c>
      <c r="E1081" s="22">
        <v>99388128</v>
      </c>
      <c r="F1081" s="22">
        <v>0</v>
      </c>
      <c r="G1081" s="22">
        <v>0</v>
      </c>
      <c r="H1081" s="22">
        <v>0</v>
      </c>
      <c r="I1081" s="22">
        <v>99092879</v>
      </c>
      <c r="J1081" s="22">
        <v>0</v>
      </c>
      <c r="K1081" s="22">
        <v>295249</v>
      </c>
      <c r="L1081" s="23">
        <v>5.5350480149916175E-5</v>
      </c>
      <c r="M1081" s="22">
        <v>641.98016007362264</v>
      </c>
      <c r="N1081" s="22">
        <v>0</v>
      </c>
      <c r="O1081" s="22">
        <v>642</v>
      </c>
      <c r="P1081" s="4"/>
    </row>
    <row r="1082" spans="1:16" x14ac:dyDescent="0.35">
      <c r="A1082" s="21">
        <v>1081</v>
      </c>
      <c r="B1082">
        <v>4862</v>
      </c>
      <c r="C1082">
        <v>71439</v>
      </c>
      <c r="D1082" t="s">
        <v>1055</v>
      </c>
      <c r="E1082" s="22">
        <v>701859</v>
      </c>
      <c r="F1082" s="22">
        <v>379</v>
      </c>
      <c r="G1082" s="22">
        <v>0</v>
      </c>
      <c r="H1082" s="22">
        <v>0</v>
      </c>
      <c r="I1082" s="22">
        <v>0</v>
      </c>
      <c r="J1082" s="22">
        <v>0</v>
      </c>
      <c r="K1082" s="22">
        <v>701480</v>
      </c>
      <c r="L1082" s="23">
        <v>1.3150681226884155E-4</v>
      </c>
      <c r="M1082" s="22">
        <v>1525.2760981017543</v>
      </c>
      <c r="N1082" s="22">
        <v>0</v>
      </c>
      <c r="O1082" s="22">
        <v>1525</v>
      </c>
      <c r="P1082" s="4"/>
    </row>
    <row r="1083" spans="1:16" x14ac:dyDescent="0.35">
      <c r="A1083" s="21">
        <v>1082</v>
      </c>
      <c r="B1083">
        <v>3527</v>
      </c>
      <c r="C1083">
        <v>71480</v>
      </c>
      <c r="D1083" t="s">
        <v>1056</v>
      </c>
      <c r="E1083" s="22">
        <v>224234</v>
      </c>
      <c r="F1083" s="22">
        <v>0</v>
      </c>
      <c r="G1083" s="22">
        <v>0</v>
      </c>
      <c r="H1083" s="22">
        <v>0</v>
      </c>
      <c r="I1083" s="22">
        <v>0</v>
      </c>
      <c r="J1083" s="22">
        <v>0</v>
      </c>
      <c r="K1083" s="22">
        <v>224234</v>
      </c>
      <c r="L1083" s="23">
        <v>4.2037261992204221E-5</v>
      </c>
      <c r="M1083" s="22">
        <v>487.56737267170666</v>
      </c>
      <c r="N1083" s="22">
        <v>0</v>
      </c>
      <c r="O1083" s="22">
        <v>488</v>
      </c>
      <c r="P1083" s="4"/>
    </row>
    <row r="1084" spans="1:16" x14ac:dyDescent="0.35">
      <c r="A1084" s="21">
        <v>1083</v>
      </c>
      <c r="B1084" s="26">
        <v>1117</v>
      </c>
      <c r="C1084" s="26">
        <v>71706</v>
      </c>
      <c r="D1084" s="26" t="s">
        <v>1238</v>
      </c>
      <c r="E1084" s="22">
        <v>340</v>
      </c>
      <c r="F1084" s="22">
        <v>0</v>
      </c>
      <c r="G1084" s="22">
        <v>0</v>
      </c>
      <c r="H1084" s="22">
        <v>0</v>
      </c>
      <c r="I1084" s="22">
        <v>0</v>
      </c>
      <c r="J1084" s="22">
        <v>0</v>
      </c>
      <c r="K1084" s="22">
        <v>340</v>
      </c>
      <c r="L1084" s="23">
        <v>6.3739972873647323E-8</v>
      </c>
      <c r="M1084" s="22">
        <v>100</v>
      </c>
      <c r="N1084" s="22">
        <v>0</v>
      </c>
      <c r="O1084" s="22">
        <v>100</v>
      </c>
      <c r="P1084" s="4"/>
    </row>
    <row r="1085" spans="1:16" x14ac:dyDescent="0.35">
      <c r="A1085" s="21">
        <v>1084</v>
      </c>
      <c r="B1085">
        <v>429</v>
      </c>
      <c r="C1085">
        <v>71714</v>
      </c>
      <c r="D1085" t="s">
        <v>1057</v>
      </c>
      <c r="E1085" s="22">
        <v>3339628</v>
      </c>
      <c r="F1085" s="22">
        <v>0</v>
      </c>
      <c r="G1085" s="22">
        <v>0</v>
      </c>
      <c r="H1085" s="22">
        <v>0</v>
      </c>
      <c r="I1085" s="22">
        <v>0</v>
      </c>
      <c r="J1085" s="22">
        <v>0</v>
      </c>
      <c r="K1085" s="22">
        <v>3339628</v>
      </c>
      <c r="L1085" s="23">
        <v>6.2608175920021497E-4</v>
      </c>
      <c r="M1085" s="22">
        <v>7261.5823187423248</v>
      </c>
      <c r="N1085" s="22">
        <v>0</v>
      </c>
      <c r="O1085" s="22">
        <v>7262</v>
      </c>
      <c r="P1085" s="4"/>
    </row>
    <row r="1086" spans="1:16" x14ac:dyDescent="0.35">
      <c r="A1086" s="21">
        <v>1085</v>
      </c>
      <c r="B1086">
        <v>370</v>
      </c>
      <c r="C1086">
        <v>71730</v>
      </c>
      <c r="D1086" t="s">
        <v>1058</v>
      </c>
      <c r="E1086" s="22">
        <v>3334769</v>
      </c>
      <c r="F1086" s="22">
        <v>0</v>
      </c>
      <c r="G1086" s="22">
        <v>0</v>
      </c>
      <c r="H1086" s="22">
        <v>0</v>
      </c>
      <c r="I1086" s="22">
        <v>0</v>
      </c>
      <c r="J1086" s="22">
        <v>0</v>
      </c>
      <c r="K1086" s="22">
        <v>3334769</v>
      </c>
      <c r="L1086" s="23">
        <v>6.2517083999964718E-4</v>
      </c>
      <c r="M1086" s="22">
        <v>7251.0170616278292</v>
      </c>
      <c r="N1086" s="22">
        <v>0</v>
      </c>
      <c r="O1086" s="22">
        <v>7251</v>
      </c>
      <c r="P1086" s="4"/>
    </row>
    <row r="1087" spans="1:16" x14ac:dyDescent="0.35">
      <c r="A1087" s="21">
        <v>1086</v>
      </c>
      <c r="B1087">
        <v>408</v>
      </c>
      <c r="C1087">
        <v>71773</v>
      </c>
      <c r="D1087" t="s">
        <v>1059</v>
      </c>
      <c r="E1087" s="22">
        <v>840</v>
      </c>
      <c r="F1087" s="22">
        <v>0</v>
      </c>
      <c r="G1087" s="22">
        <v>0</v>
      </c>
      <c r="H1087" s="22">
        <v>0</v>
      </c>
      <c r="I1087" s="22">
        <v>0</v>
      </c>
      <c r="J1087" s="22">
        <v>0</v>
      </c>
      <c r="K1087" s="22">
        <v>840</v>
      </c>
      <c r="L1087" s="23">
        <v>1.5747522709959927E-7</v>
      </c>
      <c r="M1087" s="22">
        <v>100</v>
      </c>
      <c r="N1087" s="22">
        <v>0</v>
      </c>
      <c r="O1087" s="22">
        <v>100</v>
      </c>
      <c r="P1087" s="4"/>
    </row>
    <row r="1088" spans="1:16" x14ac:dyDescent="0.35">
      <c r="A1088" s="21">
        <v>1087</v>
      </c>
      <c r="B1088">
        <v>4853</v>
      </c>
      <c r="C1088">
        <v>71854</v>
      </c>
      <c r="D1088" t="s">
        <v>1060</v>
      </c>
      <c r="E1088" s="22">
        <v>6376393</v>
      </c>
      <c r="F1088" s="22">
        <v>0</v>
      </c>
      <c r="G1088" s="22">
        <v>0</v>
      </c>
      <c r="H1088" s="22">
        <v>0</v>
      </c>
      <c r="I1088" s="22">
        <v>0</v>
      </c>
      <c r="J1088" s="22">
        <v>0</v>
      </c>
      <c r="K1088" s="22">
        <v>6376393</v>
      </c>
      <c r="L1088" s="23">
        <v>1.1953856377991609E-3</v>
      </c>
      <c r="M1088" s="22">
        <v>13864.628834754147</v>
      </c>
      <c r="N1088" s="22">
        <v>0</v>
      </c>
      <c r="O1088" s="22">
        <v>13865</v>
      </c>
      <c r="P1088" s="4"/>
    </row>
    <row r="1089" spans="1:16" x14ac:dyDescent="0.35">
      <c r="A1089" s="21">
        <v>1088</v>
      </c>
      <c r="B1089">
        <v>451</v>
      </c>
      <c r="C1089">
        <v>71870</v>
      </c>
      <c r="D1089" t="s">
        <v>1061</v>
      </c>
      <c r="E1089" s="22">
        <v>1380566</v>
      </c>
      <c r="F1089" s="22">
        <v>0</v>
      </c>
      <c r="G1089" s="22">
        <v>0</v>
      </c>
      <c r="H1089" s="22">
        <v>0</v>
      </c>
      <c r="I1089" s="22">
        <v>0</v>
      </c>
      <c r="J1089" s="22">
        <v>0</v>
      </c>
      <c r="K1089" s="22">
        <v>1380566</v>
      </c>
      <c r="L1089" s="23">
        <v>2.5881540997141117E-4</v>
      </c>
      <c r="M1089" s="22">
        <v>3001.8593853737048</v>
      </c>
      <c r="N1089" s="22">
        <v>0</v>
      </c>
      <c r="O1089" s="22">
        <v>3002</v>
      </c>
      <c r="P1089" s="4"/>
    </row>
    <row r="1090" spans="1:16" x14ac:dyDescent="0.35">
      <c r="A1090" s="21">
        <v>1089</v>
      </c>
      <c r="B1090">
        <v>1</v>
      </c>
      <c r="C1090">
        <v>72052</v>
      </c>
      <c r="D1090" t="s">
        <v>1062</v>
      </c>
      <c r="E1090" s="22">
        <v>50744</v>
      </c>
      <c r="F1090" s="22">
        <v>0</v>
      </c>
      <c r="G1090" s="22">
        <v>0</v>
      </c>
      <c r="H1090" s="22">
        <v>0</v>
      </c>
      <c r="I1090" s="22">
        <v>0</v>
      </c>
      <c r="J1090" s="22">
        <v>0</v>
      </c>
      <c r="K1090" s="22">
        <v>50744</v>
      </c>
      <c r="L1090" s="23">
        <v>9.5130034808834115E-6</v>
      </c>
      <c r="M1090" s="22">
        <v>110.33616114796632</v>
      </c>
      <c r="N1090" s="22">
        <v>0</v>
      </c>
      <c r="O1090" s="22">
        <v>110</v>
      </c>
      <c r="P1090" s="4"/>
    </row>
    <row r="1091" spans="1:16" x14ac:dyDescent="0.35">
      <c r="A1091" s="21">
        <v>1090</v>
      </c>
      <c r="B1091">
        <v>367</v>
      </c>
      <c r="C1091">
        <v>72125</v>
      </c>
      <c r="D1091" t="s">
        <v>1063</v>
      </c>
      <c r="E1091" s="22">
        <v>861863</v>
      </c>
      <c r="F1091" s="22">
        <v>0</v>
      </c>
      <c r="G1091" s="22">
        <v>0</v>
      </c>
      <c r="H1091" s="22">
        <v>0</v>
      </c>
      <c r="I1091" s="22">
        <v>0</v>
      </c>
      <c r="J1091" s="22">
        <v>0</v>
      </c>
      <c r="K1091" s="22">
        <v>861863</v>
      </c>
      <c r="L1091" s="23">
        <v>1.6157389482588326E-4</v>
      </c>
      <c r="M1091" s="22">
        <v>1874.0078601503569</v>
      </c>
      <c r="N1091" s="22">
        <v>0</v>
      </c>
      <c r="O1091" s="22">
        <v>1874</v>
      </c>
      <c r="P1091" s="4"/>
    </row>
    <row r="1092" spans="1:16" x14ac:dyDescent="0.35">
      <c r="A1092" s="21">
        <v>1091</v>
      </c>
      <c r="B1092">
        <v>28</v>
      </c>
      <c r="C1092">
        <v>72222</v>
      </c>
      <c r="D1092" t="s">
        <v>1064</v>
      </c>
      <c r="E1092" s="22">
        <v>3075771</v>
      </c>
      <c r="F1092" s="22">
        <v>0</v>
      </c>
      <c r="G1092" s="22">
        <v>0</v>
      </c>
      <c r="H1092" s="22">
        <v>0</v>
      </c>
      <c r="I1092" s="22">
        <v>0</v>
      </c>
      <c r="J1092" s="22">
        <v>0</v>
      </c>
      <c r="K1092" s="22">
        <v>3075771</v>
      </c>
      <c r="L1092" s="23">
        <v>5.7661635325162094E-4</v>
      </c>
      <c r="M1092" s="22">
        <v>6687.859938322591</v>
      </c>
      <c r="N1092" s="22">
        <v>0</v>
      </c>
      <c r="O1092" s="22">
        <v>6688</v>
      </c>
      <c r="P1092" s="4"/>
    </row>
    <row r="1093" spans="1:16" x14ac:dyDescent="0.35">
      <c r="A1093" s="21">
        <v>1092</v>
      </c>
      <c r="B1093">
        <v>261</v>
      </c>
      <c r="C1093">
        <v>72850</v>
      </c>
      <c r="D1093" t="s">
        <v>1065</v>
      </c>
      <c r="E1093" s="22">
        <v>326273</v>
      </c>
      <c r="F1093" s="22">
        <v>0</v>
      </c>
      <c r="G1093" s="22">
        <v>0</v>
      </c>
      <c r="H1093" s="22">
        <v>0</v>
      </c>
      <c r="I1093" s="22">
        <v>0</v>
      </c>
      <c r="J1093" s="22">
        <v>0</v>
      </c>
      <c r="K1093" s="22">
        <v>326273</v>
      </c>
      <c r="L1093" s="23">
        <v>6.1166565204128038E-5</v>
      </c>
      <c r="M1093" s="22">
        <v>709.43777207611572</v>
      </c>
      <c r="N1093" s="22">
        <v>609</v>
      </c>
      <c r="O1093" s="22">
        <v>100</v>
      </c>
      <c r="P1093" s="4"/>
    </row>
    <row r="1094" spans="1:16" x14ac:dyDescent="0.35">
      <c r="A1094" s="21">
        <v>1093</v>
      </c>
      <c r="B1094">
        <v>119</v>
      </c>
      <c r="C1094">
        <v>73288</v>
      </c>
      <c r="D1094" t="s">
        <v>1066</v>
      </c>
      <c r="E1094" s="22">
        <v>120135521</v>
      </c>
      <c r="F1094" s="22">
        <v>0</v>
      </c>
      <c r="G1094" s="22">
        <v>0</v>
      </c>
      <c r="H1094" s="22">
        <v>0</v>
      </c>
      <c r="I1094" s="22">
        <v>118552030</v>
      </c>
      <c r="J1094" s="22">
        <v>0</v>
      </c>
      <c r="K1094" s="22">
        <v>1583491</v>
      </c>
      <c r="L1094" s="23">
        <v>2.9685786289901378E-4</v>
      </c>
      <c r="M1094" s="22">
        <v>3443.0931371660563</v>
      </c>
      <c r="N1094" s="22">
        <v>0</v>
      </c>
      <c r="O1094" s="22">
        <v>3443</v>
      </c>
      <c r="P1094" s="4"/>
    </row>
    <row r="1095" spans="1:16" x14ac:dyDescent="0.35">
      <c r="A1095" s="21">
        <v>1094</v>
      </c>
      <c r="B1095">
        <v>2479</v>
      </c>
      <c r="C1095">
        <v>73474</v>
      </c>
      <c r="D1095" t="s">
        <v>1067</v>
      </c>
      <c r="E1095" s="22">
        <v>2575874</v>
      </c>
      <c r="F1095" s="22">
        <v>0</v>
      </c>
      <c r="G1095" s="22">
        <v>0</v>
      </c>
      <c r="H1095" s="22">
        <v>0</v>
      </c>
      <c r="I1095" s="22">
        <v>0</v>
      </c>
      <c r="J1095" s="22">
        <v>0</v>
      </c>
      <c r="K1095" s="22">
        <v>2575874</v>
      </c>
      <c r="L1095" s="23">
        <v>4.8290040848803954E-4</v>
      </c>
      <c r="M1095" s="22">
        <v>5600.8995893279325</v>
      </c>
      <c r="N1095" s="22">
        <v>390</v>
      </c>
      <c r="O1095" s="22">
        <v>5211</v>
      </c>
      <c r="P1095" s="4"/>
    </row>
    <row r="1096" spans="1:16" x14ac:dyDescent="0.35">
      <c r="A1096" s="21">
        <v>1095</v>
      </c>
      <c r="B1096">
        <v>181</v>
      </c>
      <c r="C1096">
        <v>73504</v>
      </c>
      <c r="D1096" t="s">
        <v>1068</v>
      </c>
      <c r="E1096" s="22">
        <v>376501</v>
      </c>
      <c r="F1096" s="22">
        <v>0</v>
      </c>
      <c r="G1096" s="22">
        <v>0</v>
      </c>
      <c r="H1096" s="22">
        <v>0</v>
      </c>
      <c r="I1096" s="22">
        <v>0</v>
      </c>
      <c r="J1096" s="22">
        <v>0</v>
      </c>
      <c r="K1096" s="22">
        <v>376501</v>
      </c>
      <c r="L1096" s="23">
        <v>7.058283390265027E-5</v>
      </c>
      <c r="M1096" s="22">
        <v>818.65195901723291</v>
      </c>
      <c r="N1096" s="22">
        <v>0</v>
      </c>
      <c r="O1096" s="22">
        <v>819</v>
      </c>
      <c r="P1096" s="4"/>
    </row>
    <row r="1097" spans="1:16" x14ac:dyDescent="0.35">
      <c r="A1097" s="21">
        <v>1096</v>
      </c>
      <c r="B1097">
        <v>836</v>
      </c>
      <c r="C1097">
        <v>74780</v>
      </c>
      <c r="D1097" t="s">
        <v>1069</v>
      </c>
      <c r="E1097" s="22">
        <v>0</v>
      </c>
      <c r="F1097" s="22">
        <v>0</v>
      </c>
      <c r="G1097" s="22">
        <v>0</v>
      </c>
      <c r="H1097" s="22">
        <v>0</v>
      </c>
      <c r="I1097" s="22">
        <v>0</v>
      </c>
      <c r="J1097" s="22">
        <v>0</v>
      </c>
      <c r="K1097" s="22">
        <v>0</v>
      </c>
      <c r="L1097" s="23">
        <v>0</v>
      </c>
      <c r="M1097" s="22">
        <v>100</v>
      </c>
      <c r="N1097" s="22">
        <v>0</v>
      </c>
      <c r="O1097" s="22">
        <v>100</v>
      </c>
      <c r="P1097" s="4"/>
    </row>
    <row r="1098" spans="1:16" x14ac:dyDescent="0.35">
      <c r="A1098" s="21">
        <v>1097</v>
      </c>
      <c r="B1098">
        <v>836</v>
      </c>
      <c r="C1098">
        <v>75264</v>
      </c>
      <c r="D1098" t="s">
        <v>1070</v>
      </c>
      <c r="E1098" s="22">
        <v>0</v>
      </c>
      <c r="F1098" s="22">
        <v>0</v>
      </c>
      <c r="G1098" s="22">
        <v>0</v>
      </c>
      <c r="H1098" s="22">
        <v>0</v>
      </c>
      <c r="I1098" s="22">
        <v>0</v>
      </c>
      <c r="J1098" s="22">
        <v>0</v>
      </c>
      <c r="K1098" s="22">
        <v>0</v>
      </c>
      <c r="L1098" s="23">
        <v>0</v>
      </c>
      <c r="M1098" s="22">
        <v>100</v>
      </c>
      <c r="N1098" s="22">
        <v>0</v>
      </c>
      <c r="O1098" s="22">
        <v>100</v>
      </c>
      <c r="P1098" s="4"/>
    </row>
    <row r="1099" spans="1:16" x14ac:dyDescent="0.35">
      <c r="A1099" s="21">
        <v>1098</v>
      </c>
      <c r="B1099">
        <v>535</v>
      </c>
      <c r="C1099">
        <v>76023</v>
      </c>
      <c r="D1099" t="s">
        <v>1071</v>
      </c>
      <c r="E1099" s="22">
        <v>4043733</v>
      </c>
      <c r="F1099" s="22">
        <v>0</v>
      </c>
      <c r="G1099" s="22">
        <v>0</v>
      </c>
      <c r="H1099" s="22">
        <v>0</v>
      </c>
      <c r="I1099" s="22">
        <v>0</v>
      </c>
      <c r="J1099" s="22">
        <v>0</v>
      </c>
      <c r="K1099" s="22">
        <v>4043733</v>
      </c>
      <c r="L1099" s="23">
        <v>7.5808068155374276E-4</v>
      </c>
      <c r="M1099" s="22">
        <v>8792.5661344661312</v>
      </c>
      <c r="N1099" s="22">
        <v>0</v>
      </c>
      <c r="O1099" s="22">
        <v>8793</v>
      </c>
      <c r="P1099" s="4"/>
    </row>
    <row r="1100" spans="1:16" x14ac:dyDescent="0.35">
      <c r="A1100" s="21">
        <v>1099</v>
      </c>
      <c r="B1100">
        <v>574</v>
      </c>
      <c r="C1100">
        <v>76112</v>
      </c>
      <c r="D1100" t="s">
        <v>1072</v>
      </c>
      <c r="E1100" s="22">
        <v>209275</v>
      </c>
      <c r="F1100" s="22">
        <v>0</v>
      </c>
      <c r="G1100" s="22">
        <v>0</v>
      </c>
      <c r="H1100" s="22">
        <v>0</v>
      </c>
      <c r="I1100" s="22">
        <v>0</v>
      </c>
      <c r="J1100" s="22">
        <v>0</v>
      </c>
      <c r="K1100" s="22">
        <v>209275</v>
      </c>
      <c r="L1100" s="23">
        <v>3.9232890656272191E-5</v>
      </c>
      <c r="M1100" s="22">
        <v>455.04099251617242</v>
      </c>
      <c r="N1100" s="22">
        <v>0</v>
      </c>
      <c r="O1100" s="22">
        <v>455</v>
      </c>
      <c r="P1100" s="4"/>
    </row>
    <row r="1101" spans="1:16" x14ac:dyDescent="0.35">
      <c r="A1101" s="21">
        <v>1100</v>
      </c>
      <c r="B1101">
        <v>244</v>
      </c>
      <c r="C1101">
        <v>76236</v>
      </c>
      <c r="D1101" t="s">
        <v>1073</v>
      </c>
      <c r="E1101" s="22">
        <v>778491</v>
      </c>
      <c r="F1101" s="22">
        <v>0</v>
      </c>
      <c r="G1101" s="22">
        <v>0</v>
      </c>
      <c r="H1101" s="22">
        <v>0</v>
      </c>
      <c r="I1101" s="22">
        <v>0</v>
      </c>
      <c r="J1101" s="22">
        <v>0</v>
      </c>
      <c r="K1101" s="22">
        <v>778491</v>
      </c>
      <c r="L1101" s="23">
        <v>1.4594410359523112E-4</v>
      </c>
      <c r="M1101" s="22">
        <v>1692.7263997367463</v>
      </c>
      <c r="N1101" s="22">
        <v>0</v>
      </c>
      <c r="O1101" s="22">
        <v>1693</v>
      </c>
      <c r="P1101" s="4"/>
    </row>
    <row r="1102" spans="1:16" x14ac:dyDescent="0.35">
      <c r="A1102" s="21">
        <v>1101</v>
      </c>
      <c r="B1102">
        <v>4979</v>
      </c>
      <c r="C1102">
        <v>76503</v>
      </c>
      <c r="D1102" t="s">
        <v>1074</v>
      </c>
      <c r="E1102" s="22">
        <v>16921</v>
      </c>
      <c r="F1102" s="22">
        <v>0</v>
      </c>
      <c r="G1102" s="22">
        <v>0</v>
      </c>
      <c r="H1102" s="22">
        <v>0</v>
      </c>
      <c r="I1102" s="22">
        <v>16921</v>
      </c>
      <c r="J1102" s="22">
        <v>0</v>
      </c>
      <c r="K1102" s="22">
        <v>0</v>
      </c>
      <c r="L1102" s="23">
        <v>0</v>
      </c>
      <c r="M1102" s="22">
        <v>100</v>
      </c>
      <c r="N1102" s="22">
        <v>0</v>
      </c>
      <c r="O1102" s="22">
        <v>100</v>
      </c>
      <c r="P1102" s="4"/>
    </row>
    <row r="1103" spans="1:16" x14ac:dyDescent="0.35">
      <c r="A1103" s="21">
        <v>1102</v>
      </c>
      <c r="B1103">
        <v>769</v>
      </c>
      <c r="C1103">
        <v>76694</v>
      </c>
      <c r="D1103" t="s">
        <v>1075</v>
      </c>
      <c r="E1103" s="22">
        <v>0</v>
      </c>
      <c r="F1103" s="22">
        <v>0</v>
      </c>
      <c r="G1103" s="22">
        <v>0</v>
      </c>
      <c r="H1103" s="22">
        <v>0</v>
      </c>
      <c r="I1103" s="22">
        <v>0</v>
      </c>
      <c r="J1103" s="22">
        <v>0</v>
      </c>
      <c r="K1103" s="22">
        <v>0</v>
      </c>
      <c r="L1103" s="23">
        <v>0</v>
      </c>
      <c r="M1103" s="22">
        <v>100</v>
      </c>
      <c r="N1103" s="22">
        <v>0</v>
      </c>
      <c r="O1103" s="22">
        <v>100</v>
      </c>
      <c r="P1103" s="4"/>
    </row>
    <row r="1104" spans="1:16" x14ac:dyDescent="0.35">
      <c r="A1104" s="21">
        <v>1103</v>
      </c>
      <c r="B1104">
        <v>901</v>
      </c>
      <c r="C1104">
        <v>77399</v>
      </c>
      <c r="D1104" t="s">
        <v>1076</v>
      </c>
      <c r="E1104" s="22">
        <v>10695</v>
      </c>
      <c r="F1104" s="22">
        <v>0</v>
      </c>
      <c r="G1104" s="22">
        <v>0</v>
      </c>
      <c r="H1104" s="22">
        <v>0</v>
      </c>
      <c r="I1104" s="22">
        <v>0</v>
      </c>
      <c r="J1104" s="22">
        <v>0</v>
      </c>
      <c r="K1104" s="22">
        <v>10695</v>
      </c>
      <c r="L1104" s="23">
        <v>2.0049970878931124E-6</v>
      </c>
      <c r="M1104" s="22">
        <v>100</v>
      </c>
      <c r="N1104" s="22">
        <v>0</v>
      </c>
      <c r="O1104" s="22">
        <v>100</v>
      </c>
      <c r="P1104" s="4"/>
    </row>
    <row r="1105" spans="1:16" x14ac:dyDescent="0.35">
      <c r="A1105" s="21">
        <v>1104</v>
      </c>
      <c r="B1105">
        <v>572</v>
      </c>
      <c r="C1105">
        <v>77720</v>
      </c>
      <c r="D1105" t="s">
        <v>1077</v>
      </c>
      <c r="E1105" s="22">
        <v>47382</v>
      </c>
      <c r="F1105" s="22">
        <v>0</v>
      </c>
      <c r="G1105" s="22">
        <v>0</v>
      </c>
      <c r="H1105" s="22">
        <v>0</v>
      </c>
      <c r="I1105" s="22">
        <v>0</v>
      </c>
      <c r="J1105" s="22">
        <v>0</v>
      </c>
      <c r="K1105" s="22">
        <v>47382</v>
      </c>
      <c r="L1105" s="23">
        <v>8.8827276314681115E-6</v>
      </c>
      <c r="M1105" s="22">
        <v>103.0259338545038</v>
      </c>
      <c r="N1105" s="22">
        <v>0</v>
      </c>
      <c r="O1105" s="22">
        <v>103</v>
      </c>
      <c r="P1105" s="4"/>
    </row>
    <row r="1106" spans="1:16" x14ac:dyDescent="0.35">
      <c r="A1106" s="21">
        <v>1105</v>
      </c>
      <c r="B1106">
        <v>661</v>
      </c>
      <c r="C1106">
        <v>77828</v>
      </c>
      <c r="D1106" t="s">
        <v>1078</v>
      </c>
      <c r="E1106" s="22">
        <v>7637788</v>
      </c>
      <c r="F1106" s="22">
        <v>0</v>
      </c>
      <c r="G1106" s="22">
        <v>0</v>
      </c>
      <c r="H1106" s="22">
        <v>0</v>
      </c>
      <c r="I1106" s="22">
        <v>0</v>
      </c>
      <c r="J1106" s="22">
        <v>0</v>
      </c>
      <c r="K1106" s="22">
        <v>7637788</v>
      </c>
      <c r="L1106" s="23">
        <v>1.4318599998078502E-3</v>
      </c>
      <c r="M1106" s="22">
        <v>16607.36653756116</v>
      </c>
      <c r="N1106" s="22">
        <v>0</v>
      </c>
      <c r="O1106" s="22">
        <v>16607</v>
      </c>
      <c r="P1106" s="4"/>
    </row>
    <row r="1107" spans="1:16" x14ac:dyDescent="0.35">
      <c r="A1107" s="21">
        <v>1106</v>
      </c>
      <c r="B1107"/>
      <c r="C1107">
        <v>77879</v>
      </c>
      <c r="D1107" t="s">
        <v>1079</v>
      </c>
      <c r="E1107" s="22">
        <v>329295</v>
      </c>
      <c r="F1107" s="22">
        <v>0</v>
      </c>
      <c r="G1107" s="22">
        <v>0</v>
      </c>
      <c r="H1107" s="22">
        <v>0</v>
      </c>
      <c r="I1107" s="22">
        <v>0</v>
      </c>
      <c r="J1107" s="22">
        <v>0</v>
      </c>
      <c r="K1107" s="22">
        <v>329295</v>
      </c>
      <c r="L1107" s="23">
        <v>6.17331010806697E-5</v>
      </c>
      <c r="M1107" s="22">
        <v>716.00871403948395</v>
      </c>
      <c r="N1107" s="22">
        <v>0</v>
      </c>
      <c r="O1107" s="22">
        <v>716</v>
      </c>
      <c r="P1107" s="4"/>
    </row>
    <row r="1108" spans="1:16" x14ac:dyDescent="0.35">
      <c r="A1108" s="21">
        <v>1107</v>
      </c>
      <c r="B1108">
        <v>290</v>
      </c>
      <c r="C1108">
        <v>77968</v>
      </c>
      <c r="D1108" t="s">
        <v>1080</v>
      </c>
      <c r="E1108" s="22">
        <v>444907</v>
      </c>
      <c r="F1108" s="22">
        <v>0</v>
      </c>
      <c r="G1108" s="22">
        <v>0</v>
      </c>
      <c r="H1108" s="22">
        <v>0</v>
      </c>
      <c r="I1108" s="22">
        <v>0</v>
      </c>
      <c r="J1108" s="22">
        <v>0</v>
      </c>
      <c r="K1108" s="22">
        <v>444907</v>
      </c>
      <c r="L1108" s="23">
        <v>8.3406941503811214E-5</v>
      </c>
      <c r="M1108" s="22">
        <v>967.39181869498373</v>
      </c>
      <c r="N1108" s="22">
        <v>0</v>
      </c>
      <c r="O1108" s="22">
        <v>967</v>
      </c>
      <c r="P1108" s="4"/>
    </row>
    <row r="1109" spans="1:16" x14ac:dyDescent="0.35">
      <c r="A1109" s="21">
        <v>1108</v>
      </c>
      <c r="B1109">
        <v>4965</v>
      </c>
      <c r="C1109">
        <v>78077</v>
      </c>
      <c r="D1109" t="s">
        <v>1081</v>
      </c>
      <c r="E1109" s="22">
        <v>2874528</v>
      </c>
      <c r="F1109" s="22">
        <v>0</v>
      </c>
      <c r="G1109" s="22">
        <v>0</v>
      </c>
      <c r="H1109" s="22">
        <v>0</v>
      </c>
      <c r="I1109" s="22">
        <v>0</v>
      </c>
      <c r="J1109" s="22">
        <v>0</v>
      </c>
      <c r="K1109" s="22">
        <v>2874528</v>
      </c>
      <c r="L1109" s="23">
        <v>5.388892257192344E-4</v>
      </c>
      <c r="M1109" s="22">
        <v>6250.2834745455884</v>
      </c>
      <c r="N1109" s="22">
        <v>1365</v>
      </c>
      <c r="O1109" s="22">
        <v>4885</v>
      </c>
      <c r="P1109" s="4"/>
    </row>
    <row r="1110" spans="1:16" x14ac:dyDescent="0.35">
      <c r="A1110" s="21">
        <v>1109</v>
      </c>
      <c r="B1110">
        <v>4794</v>
      </c>
      <c r="C1110">
        <v>78301</v>
      </c>
      <c r="D1110" t="s">
        <v>1082</v>
      </c>
      <c r="E1110" s="22">
        <v>0</v>
      </c>
      <c r="F1110" s="22">
        <v>0</v>
      </c>
      <c r="G1110" s="22">
        <v>0</v>
      </c>
      <c r="H1110" s="22">
        <v>0</v>
      </c>
      <c r="I1110" s="22">
        <v>5</v>
      </c>
      <c r="J1110" s="22">
        <v>0</v>
      </c>
      <c r="K1110" s="22">
        <v>-5</v>
      </c>
      <c r="L1110" s="23">
        <v>-9.3735254225951955E-10</v>
      </c>
      <c r="M1110" s="22">
        <v>100</v>
      </c>
      <c r="N1110" s="22">
        <v>0</v>
      </c>
      <c r="O1110" s="22">
        <v>100</v>
      </c>
      <c r="P1110" s="4"/>
    </row>
    <row r="1111" spans="1:16" x14ac:dyDescent="0.35">
      <c r="A1111" s="21">
        <v>1110</v>
      </c>
      <c r="B1111">
        <v>1</v>
      </c>
      <c r="C1111">
        <v>78700</v>
      </c>
      <c r="D1111" t="s">
        <v>1083</v>
      </c>
      <c r="E1111" s="22">
        <v>16576273</v>
      </c>
      <c r="F1111" s="22">
        <v>0</v>
      </c>
      <c r="G1111" s="22">
        <v>0</v>
      </c>
      <c r="H1111" s="22">
        <v>0</v>
      </c>
      <c r="I1111" s="22">
        <v>0</v>
      </c>
      <c r="J1111" s="22">
        <v>0</v>
      </c>
      <c r="K1111" s="22">
        <v>16576273</v>
      </c>
      <c r="L1111" s="23">
        <v>3.1075623275475667E-3</v>
      </c>
      <c r="M1111" s="22">
        <v>36042.927813351002</v>
      </c>
      <c r="N1111" s="22">
        <v>0</v>
      </c>
      <c r="O1111" s="22">
        <v>36043</v>
      </c>
      <c r="P1111" s="4"/>
    </row>
    <row r="1112" spans="1:16" x14ac:dyDescent="0.35">
      <c r="A1112" s="21">
        <v>1111</v>
      </c>
      <c r="B1112">
        <v>429</v>
      </c>
      <c r="C1112">
        <v>78778</v>
      </c>
      <c r="D1112" t="s">
        <v>1084</v>
      </c>
      <c r="E1112" s="22">
        <v>754825</v>
      </c>
      <c r="F1112" s="22">
        <v>0</v>
      </c>
      <c r="G1112" s="22">
        <v>0</v>
      </c>
      <c r="H1112" s="22">
        <v>0</v>
      </c>
      <c r="I1112" s="22">
        <v>0</v>
      </c>
      <c r="J1112" s="22">
        <v>0</v>
      </c>
      <c r="K1112" s="22">
        <v>754825</v>
      </c>
      <c r="L1112" s="23">
        <v>1.4150742654220837E-4</v>
      </c>
      <c r="M1112" s="22">
        <v>1641.2677920249425</v>
      </c>
      <c r="N1112" s="22">
        <v>0</v>
      </c>
      <c r="O1112" s="22">
        <v>1641</v>
      </c>
      <c r="P1112" s="4"/>
    </row>
    <row r="1113" spans="1:16" x14ac:dyDescent="0.35">
      <c r="A1113" s="21">
        <v>1112</v>
      </c>
      <c r="B1113">
        <v>4794</v>
      </c>
      <c r="C1113">
        <v>79065</v>
      </c>
      <c r="D1113" t="s">
        <v>1085</v>
      </c>
      <c r="E1113" s="22">
        <v>27890</v>
      </c>
      <c r="F1113" s="22">
        <v>0</v>
      </c>
      <c r="G1113" s="22">
        <v>0</v>
      </c>
      <c r="H1113" s="22">
        <v>0</v>
      </c>
      <c r="I1113" s="22">
        <v>0</v>
      </c>
      <c r="J1113" s="22">
        <v>0</v>
      </c>
      <c r="K1113" s="22">
        <v>27890</v>
      </c>
      <c r="L1113" s="23">
        <v>5.2285524807235997E-6</v>
      </c>
      <c r="M1113" s="22">
        <v>100</v>
      </c>
      <c r="N1113" s="22">
        <v>0</v>
      </c>
      <c r="O1113" s="22">
        <v>100</v>
      </c>
      <c r="P1113" s="4"/>
    </row>
    <row r="1114" spans="1:16" x14ac:dyDescent="0.35">
      <c r="A1114" s="21">
        <v>1113</v>
      </c>
      <c r="B1114">
        <v>304</v>
      </c>
      <c r="C1114">
        <v>79227</v>
      </c>
      <c r="D1114" t="s">
        <v>1086</v>
      </c>
      <c r="E1114" s="22">
        <v>24624692</v>
      </c>
      <c r="F1114" s="22">
        <v>0</v>
      </c>
      <c r="G1114" s="22">
        <v>0</v>
      </c>
      <c r="H1114" s="22">
        <v>0</v>
      </c>
      <c r="I1114" s="22">
        <v>0</v>
      </c>
      <c r="J1114" s="22">
        <v>0</v>
      </c>
      <c r="K1114" s="22">
        <v>24624692</v>
      </c>
      <c r="L1114" s="23">
        <v>4.6164035297115305E-3</v>
      </c>
      <c r="M1114" s="22">
        <v>53543.157510859164</v>
      </c>
      <c r="N1114" s="22">
        <v>0</v>
      </c>
      <c r="O1114" s="22">
        <v>53543</v>
      </c>
      <c r="P1114" s="4"/>
    </row>
    <row r="1115" spans="1:16" x14ac:dyDescent="0.35">
      <c r="A1115" s="21">
        <v>1114</v>
      </c>
      <c r="B1115">
        <v>707</v>
      </c>
      <c r="C1115">
        <v>79413</v>
      </c>
      <c r="D1115" t="s">
        <v>261</v>
      </c>
      <c r="E1115" s="22">
        <v>149488678</v>
      </c>
      <c r="F1115" s="22">
        <v>0</v>
      </c>
      <c r="G1115" s="22">
        <v>7017</v>
      </c>
      <c r="H1115" s="22">
        <v>0</v>
      </c>
      <c r="I1115" s="22">
        <v>18676576</v>
      </c>
      <c r="J1115" s="22">
        <v>0</v>
      </c>
      <c r="K1115" s="22">
        <v>130805085</v>
      </c>
      <c r="L1115" s="23">
        <v>2.4522095793044509E-2</v>
      </c>
      <c r="M1115" s="22">
        <v>284418.47188896092</v>
      </c>
      <c r="N1115" s="22">
        <v>0</v>
      </c>
      <c r="O1115" s="22">
        <v>284418</v>
      </c>
      <c r="P1115" s="4"/>
    </row>
    <row r="1116" spans="1:16" x14ac:dyDescent="0.35">
      <c r="A1116" s="21">
        <v>1115</v>
      </c>
      <c r="B1116">
        <v>860</v>
      </c>
      <c r="C1116">
        <v>80055</v>
      </c>
      <c r="D1116" t="s">
        <v>1088</v>
      </c>
      <c r="E1116" s="22">
        <v>0</v>
      </c>
      <c r="F1116" s="22">
        <v>0</v>
      </c>
      <c r="G1116" s="22">
        <v>0</v>
      </c>
      <c r="H1116" s="22">
        <v>0</v>
      </c>
      <c r="I1116" s="22">
        <v>0</v>
      </c>
      <c r="J1116" s="22">
        <v>0</v>
      </c>
      <c r="K1116" s="22">
        <v>0</v>
      </c>
      <c r="L1116" s="23">
        <v>0</v>
      </c>
      <c r="M1116" s="22">
        <v>100</v>
      </c>
      <c r="N1116" s="22">
        <v>0</v>
      </c>
      <c r="O1116" s="22">
        <v>100</v>
      </c>
      <c r="P1116" s="4"/>
    </row>
    <row r="1117" spans="1:16" x14ac:dyDescent="0.35">
      <c r="A1117" s="21">
        <v>1116</v>
      </c>
      <c r="B1117">
        <v>671</v>
      </c>
      <c r="C1117">
        <v>80314</v>
      </c>
      <c r="D1117" t="s">
        <v>1089</v>
      </c>
      <c r="E1117" s="22">
        <v>101606</v>
      </c>
      <c r="F1117" s="22">
        <v>0</v>
      </c>
      <c r="G1117" s="22">
        <v>0</v>
      </c>
      <c r="H1117" s="22">
        <v>0</v>
      </c>
      <c r="I1117" s="22">
        <v>0</v>
      </c>
      <c r="J1117" s="22">
        <v>62139.244467790326</v>
      </c>
      <c r="K1117" s="22">
        <v>39466.755532209674</v>
      </c>
      <c r="L1117" s="23">
        <v>7.3988527265703389E-6</v>
      </c>
      <c r="M1117" s="22">
        <v>100</v>
      </c>
      <c r="N1117" s="22">
        <v>0</v>
      </c>
      <c r="O1117" s="22">
        <v>100</v>
      </c>
      <c r="P1117" s="4"/>
    </row>
    <row r="1118" spans="1:16" x14ac:dyDescent="0.35">
      <c r="A1118" s="21">
        <v>1117</v>
      </c>
      <c r="B1118">
        <v>367</v>
      </c>
      <c r="C1118">
        <v>80578</v>
      </c>
      <c r="D1118" t="s">
        <v>1090</v>
      </c>
      <c r="E1118" s="22">
        <v>154472</v>
      </c>
      <c r="F1118" s="22">
        <v>0</v>
      </c>
      <c r="G1118" s="22">
        <v>0</v>
      </c>
      <c r="H1118" s="22">
        <v>0</v>
      </c>
      <c r="I1118" s="22">
        <v>0</v>
      </c>
      <c r="J1118" s="22">
        <v>0</v>
      </c>
      <c r="K1118" s="22">
        <v>154472</v>
      </c>
      <c r="L1118" s="23">
        <v>2.89589443815825E-5</v>
      </c>
      <c r="M1118" s="22">
        <v>335.87906914805012</v>
      </c>
      <c r="N1118" s="22">
        <v>236</v>
      </c>
      <c r="O1118" s="22">
        <v>100</v>
      </c>
      <c r="P1118" s="4"/>
    </row>
    <row r="1119" spans="1:16" x14ac:dyDescent="0.35">
      <c r="A1119" s="21">
        <v>1118</v>
      </c>
      <c r="B1119">
        <v>1295</v>
      </c>
      <c r="C1119">
        <v>80624</v>
      </c>
      <c r="D1119" t="s">
        <v>1091</v>
      </c>
      <c r="E1119" s="22">
        <v>35925</v>
      </c>
      <c r="F1119" s="22">
        <v>0</v>
      </c>
      <c r="G1119" s="22">
        <v>0</v>
      </c>
      <c r="H1119" s="22">
        <v>0</v>
      </c>
      <c r="I1119" s="22">
        <v>0</v>
      </c>
      <c r="J1119" s="22">
        <v>0</v>
      </c>
      <c r="K1119" s="22">
        <v>35925</v>
      </c>
      <c r="L1119" s="23">
        <v>6.7348780161346481E-6</v>
      </c>
      <c r="M1119" s="22">
        <v>100</v>
      </c>
      <c r="N1119" s="22">
        <v>0</v>
      </c>
      <c r="O1119" s="22">
        <v>100</v>
      </c>
      <c r="P1119" s="4"/>
    </row>
    <row r="1120" spans="1:16" s="7" customFormat="1" x14ac:dyDescent="0.35">
      <c r="A1120" s="21">
        <v>1119</v>
      </c>
      <c r="B1120">
        <v>769</v>
      </c>
      <c r="C1120">
        <v>80659</v>
      </c>
      <c r="D1120" t="s">
        <v>1092</v>
      </c>
      <c r="E1120" s="22">
        <v>657993</v>
      </c>
      <c r="F1120" s="22">
        <v>61062</v>
      </c>
      <c r="G1120" s="22">
        <v>0</v>
      </c>
      <c r="H1120" s="22">
        <v>0</v>
      </c>
      <c r="I1120" s="22">
        <v>0</v>
      </c>
      <c r="J1120" s="22">
        <v>0</v>
      </c>
      <c r="K1120" s="22">
        <v>596931</v>
      </c>
      <c r="L1120" s="23">
        <v>1.1190695808070345E-4</v>
      </c>
      <c r="M1120" s="22">
        <v>1297.9480334663544</v>
      </c>
      <c r="N1120" s="22">
        <v>0</v>
      </c>
      <c r="O1120" s="22">
        <v>1298</v>
      </c>
      <c r="P1120" s="4"/>
    </row>
    <row r="1121" spans="1:16" x14ac:dyDescent="0.35">
      <c r="A1121" s="21">
        <v>1120</v>
      </c>
      <c r="B1121">
        <v>1295</v>
      </c>
      <c r="C1121">
        <v>80799</v>
      </c>
      <c r="D1121" t="s">
        <v>1093</v>
      </c>
      <c r="E1121" s="22">
        <v>120698826</v>
      </c>
      <c r="F1121" s="22">
        <v>0</v>
      </c>
      <c r="G1121" s="22">
        <v>0</v>
      </c>
      <c r="H1121" s="22">
        <v>0</v>
      </c>
      <c r="I1121" s="22">
        <v>0</v>
      </c>
      <c r="J1121" s="22">
        <v>0</v>
      </c>
      <c r="K1121" s="22">
        <v>120698826</v>
      </c>
      <c r="L1121" s="23">
        <v>2.2627470279767879E-2</v>
      </c>
      <c r="M1121" s="22">
        <v>262443.73947474279</v>
      </c>
      <c r="N1121" s="22">
        <v>5980</v>
      </c>
      <c r="O1121" s="22">
        <v>256464</v>
      </c>
      <c r="P1121" s="4"/>
    </row>
    <row r="1122" spans="1:16" x14ac:dyDescent="0.35">
      <c r="A1122" s="21">
        <v>1121</v>
      </c>
      <c r="B1122">
        <v>549</v>
      </c>
      <c r="C1122">
        <v>80802</v>
      </c>
      <c r="D1122" t="s">
        <v>1094</v>
      </c>
      <c r="E1122" s="22">
        <v>31910720</v>
      </c>
      <c r="F1122" s="22">
        <v>336565</v>
      </c>
      <c r="G1122" s="22">
        <v>0</v>
      </c>
      <c r="H1122" s="22">
        <v>0</v>
      </c>
      <c r="I1122" s="22">
        <v>0</v>
      </c>
      <c r="J1122" s="22">
        <v>0</v>
      </c>
      <c r="K1122" s="22">
        <v>31574155</v>
      </c>
      <c r="L1122" s="23">
        <v>5.9192228917892241E-3</v>
      </c>
      <c r="M1122" s="22">
        <v>68653.851769487359</v>
      </c>
      <c r="N1122" s="22">
        <v>3380</v>
      </c>
      <c r="O1122" s="22">
        <v>65274</v>
      </c>
      <c r="P1122" s="4"/>
    </row>
    <row r="1123" spans="1:16" x14ac:dyDescent="0.35">
      <c r="A1123" s="21">
        <v>1122</v>
      </c>
      <c r="B1123">
        <v>212</v>
      </c>
      <c r="C1123">
        <v>80896</v>
      </c>
      <c r="D1123" t="s">
        <v>1095</v>
      </c>
      <c r="E1123" s="22">
        <v>96101</v>
      </c>
      <c r="F1123" s="22">
        <v>0</v>
      </c>
      <c r="G1123" s="22">
        <v>0</v>
      </c>
      <c r="H1123" s="22">
        <v>0</v>
      </c>
      <c r="I1123" s="22">
        <v>0</v>
      </c>
      <c r="J1123" s="22">
        <v>0</v>
      </c>
      <c r="K1123" s="22">
        <v>96101</v>
      </c>
      <c r="L1123" s="23">
        <v>1.8016103332736419E-5</v>
      </c>
      <c r="M1123" s="22">
        <v>208.95899855117281</v>
      </c>
      <c r="N1123" s="22">
        <v>0</v>
      </c>
      <c r="O1123" s="22">
        <v>209</v>
      </c>
      <c r="P1123" s="4"/>
    </row>
    <row r="1124" spans="1:16" x14ac:dyDescent="0.35">
      <c r="A1124" s="21">
        <v>1123</v>
      </c>
      <c r="B1124">
        <v>549</v>
      </c>
      <c r="C1124">
        <v>80926</v>
      </c>
      <c r="D1124" t="s">
        <v>1096</v>
      </c>
      <c r="E1124" s="22">
        <v>422061</v>
      </c>
      <c r="F1124" s="22">
        <v>0</v>
      </c>
      <c r="G1124" s="22">
        <v>0</v>
      </c>
      <c r="H1124" s="22">
        <v>0</v>
      </c>
      <c r="I1124" s="22">
        <v>0</v>
      </c>
      <c r="J1124" s="22">
        <v>0</v>
      </c>
      <c r="K1124" s="22">
        <v>422061</v>
      </c>
      <c r="L1124" s="23">
        <v>7.9123990267719016E-5</v>
      </c>
      <c r="M1124" s="22">
        <v>917.71619324987819</v>
      </c>
      <c r="N1124" s="22">
        <v>0</v>
      </c>
      <c r="O1124" s="22">
        <v>918</v>
      </c>
      <c r="P1124" s="4"/>
    </row>
    <row r="1125" spans="1:16" x14ac:dyDescent="0.35">
      <c r="A1125" s="21">
        <v>1124</v>
      </c>
      <c r="B1125">
        <v>4734</v>
      </c>
      <c r="C1125">
        <v>80942</v>
      </c>
      <c r="D1125" t="s">
        <v>1097</v>
      </c>
      <c r="E1125" s="22">
        <v>10289</v>
      </c>
      <c r="F1125" s="22">
        <v>4506</v>
      </c>
      <c r="G1125" s="22">
        <v>0</v>
      </c>
      <c r="H1125" s="22">
        <v>0</v>
      </c>
      <c r="I1125" s="22">
        <v>0</v>
      </c>
      <c r="J1125" s="22">
        <v>0</v>
      </c>
      <c r="K1125" s="22">
        <v>5783</v>
      </c>
      <c r="L1125" s="23">
        <v>1.0841419503773602E-6</v>
      </c>
      <c r="M1125" s="22">
        <v>100</v>
      </c>
      <c r="N1125" s="22">
        <v>0</v>
      </c>
      <c r="O1125" s="22">
        <v>100</v>
      </c>
      <c r="P1125" s="4"/>
    </row>
    <row r="1126" spans="1:16" x14ac:dyDescent="0.35">
      <c r="A1126" s="21">
        <v>1125</v>
      </c>
      <c r="B1126">
        <v>23</v>
      </c>
      <c r="C1126">
        <v>80985</v>
      </c>
      <c r="D1126" t="s">
        <v>1098</v>
      </c>
      <c r="E1126" s="22">
        <v>57210</v>
      </c>
      <c r="F1126" s="22">
        <v>0</v>
      </c>
      <c r="G1126" s="22">
        <v>0</v>
      </c>
      <c r="H1126" s="22">
        <v>0</v>
      </c>
      <c r="I1126" s="22">
        <v>0</v>
      </c>
      <c r="J1126" s="22">
        <v>0</v>
      </c>
      <c r="K1126" s="22">
        <v>57210</v>
      </c>
      <c r="L1126" s="23">
        <v>1.0725187788533423E-5</v>
      </c>
      <c r="M1126" s="22">
        <v>124.39562863146685</v>
      </c>
      <c r="N1126" s="22">
        <v>0</v>
      </c>
      <c r="O1126" s="22">
        <v>124</v>
      </c>
      <c r="P1126" s="4"/>
    </row>
    <row r="1127" spans="1:16" x14ac:dyDescent="0.35">
      <c r="A1127" s="21">
        <v>1126</v>
      </c>
      <c r="B1127">
        <v>4926</v>
      </c>
      <c r="C1127">
        <v>81213</v>
      </c>
      <c r="D1127" t="s">
        <v>1099</v>
      </c>
      <c r="E1127" s="22">
        <v>0</v>
      </c>
      <c r="F1127" s="22">
        <v>0</v>
      </c>
      <c r="G1127" s="22">
        <v>0</v>
      </c>
      <c r="H1127" s="22">
        <v>0</v>
      </c>
      <c r="I1127" s="22">
        <v>0</v>
      </c>
      <c r="J1127" s="22">
        <v>0</v>
      </c>
      <c r="K1127" s="22">
        <v>0</v>
      </c>
      <c r="L1127" s="23">
        <v>0</v>
      </c>
      <c r="M1127" s="22">
        <v>100</v>
      </c>
      <c r="N1127" s="22">
        <v>0</v>
      </c>
      <c r="O1127" s="22">
        <v>100</v>
      </c>
      <c r="P1127" s="4"/>
    </row>
    <row r="1128" spans="1:16" x14ac:dyDescent="0.35">
      <c r="A1128" s="21">
        <v>1127</v>
      </c>
      <c r="B1128">
        <v>826</v>
      </c>
      <c r="C1128">
        <v>81353</v>
      </c>
      <c r="D1128" t="s">
        <v>1100</v>
      </c>
      <c r="E1128" s="22">
        <v>22399</v>
      </c>
      <c r="F1128" s="22">
        <v>0</v>
      </c>
      <c r="G1128" s="22">
        <v>0</v>
      </c>
      <c r="H1128" s="22">
        <v>0</v>
      </c>
      <c r="I1128" s="22">
        <v>0</v>
      </c>
      <c r="J1128" s="22">
        <v>0</v>
      </c>
      <c r="K1128" s="22">
        <v>22399</v>
      </c>
      <c r="L1128" s="23">
        <v>4.1991519188141958E-6</v>
      </c>
      <c r="M1128" s="22">
        <v>100</v>
      </c>
      <c r="N1128" s="22">
        <v>0</v>
      </c>
      <c r="O1128" s="22">
        <v>100</v>
      </c>
      <c r="P1128" s="4"/>
    </row>
    <row r="1129" spans="1:16" x14ac:dyDescent="0.35">
      <c r="A1129" s="21">
        <v>1128</v>
      </c>
      <c r="B1129">
        <v>1211</v>
      </c>
      <c r="C1129">
        <v>81426</v>
      </c>
      <c r="D1129" t="s">
        <v>1101</v>
      </c>
      <c r="E1129" s="22">
        <v>1105</v>
      </c>
      <c r="F1129" s="22">
        <v>0</v>
      </c>
      <c r="G1129" s="22">
        <v>0</v>
      </c>
      <c r="H1129" s="22">
        <v>0</v>
      </c>
      <c r="I1129" s="22">
        <v>0</v>
      </c>
      <c r="J1129" s="22">
        <v>0</v>
      </c>
      <c r="K1129" s="22">
        <v>1105</v>
      </c>
      <c r="L1129" s="23">
        <v>2.0715491183935383E-7</v>
      </c>
      <c r="M1129" s="22">
        <v>100</v>
      </c>
      <c r="N1129" s="22">
        <v>0</v>
      </c>
      <c r="O1129" s="22">
        <v>100</v>
      </c>
      <c r="P1129" s="4"/>
    </row>
    <row r="1130" spans="1:16" x14ac:dyDescent="0.35">
      <c r="A1130" s="21">
        <v>1129</v>
      </c>
      <c r="B1130">
        <v>158</v>
      </c>
      <c r="C1130">
        <v>81442</v>
      </c>
      <c r="D1130" t="s">
        <v>1102</v>
      </c>
      <c r="E1130" s="22">
        <v>150</v>
      </c>
      <c r="F1130" s="22">
        <v>0</v>
      </c>
      <c r="G1130" s="22">
        <v>0</v>
      </c>
      <c r="H1130" s="22">
        <v>0</v>
      </c>
      <c r="I1130" s="22">
        <v>0</v>
      </c>
      <c r="J1130" s="22">
        <v>0</v>
      </c>
      <c r="K1130" s="22">
        <v>150</v>
      </c>
      <c r="L1130" s="23">
        <v>2.8120576267785586E-8</v>
      </c>
      <c r="M1130" s="22">
        <v>100</v>
      </c>
      <c r="N1130" s="22">
        <v>0</v>
      </c>
      <c r="O1130" s="22">
        <v>100</v>
      </c>
      <c r="P1130" s="4"/>
    </row>
    <row r="1131" spans="1:16" x14ac:dyDescent="0.35">
      <c r="A1131" s="21">
        <v>1130</v>
      </c>
      <c r="B1131">
        <v>1</v>
      </c>
      <c r="C1131">
        <v>81973</v>
      </c>
      <c r="D1131" t="s">
        <v>1103</v>
      </c>
      <c r="E1131" s="22">
        <v>0</v>
      </c>
      <c r="F1131" s="22">
        <v>0</v>
      </c>
      <c r="G1131" s="22">
        <v>0</v>
      </c>
      <c r="H1131" s="22">
        <v>0</v>
      </c>
      <c r="I1131" s="22">
        <v>0</v>
      </c>
      <c r="J1131" s="22">
        <v>0</v>
      </c>
      <c r="K1131" s="22">
        <v>0</v>
      </c>
      <c r="L1131" s="23">
        <v>0</v>
      </c>
      <c r="M1131" s="22">
        <v>100</v>
      </c>
      <c r="N1131" s="22">
        <v>0</v>
      </c>
      <c r="O1131" s="22">
        <v>100</v>
      </c>
      <c r="P1131" s="4"/>
    </row>
    <row r="1132" spans="1:16" x14ac:dyDescent="0.35">
      <c r="A1132" s="21">
        <v>1131</v>
      </c>
      <c r="B1132">
        <v>707</v>
      </c>
      <c r="C1132">
        <v>82406</v>
      </c>
      <c r="D1132" t="s">
        <v>1043</v>
      </c>
      <c r="E1132" s="22">
        <v>0</v>
      </c>
      <c r="F1132" s="22">
        <v>0</v>
      </c>
      <c r="G1132" s="22">
        <v>0</v>
      </c>
      <c r="H1132" s="22">
        <v>0</v>
      </c>
      <c r="I1132" s="22">
        <v>0</v>
      </c>
      <c r="J1132" s="22">
        <v>0</v>
      </c>
      <c r="K1132" s="22">
        <v>0</v>
      </c>
      <c r="L1132" s="23">
        <v>0</v>
      </c>
      <c r="M1132" s="22">
        <v>100</v>
      </c>
      <c r="N1132" s="22">
        <v>0</v>
      </c>
      <c r="O1132" s="22">
        <v>100</v>
      </c>
      <c r="P1132" s="4"/>
    </row>
    <row r="1133" spans="1:16" x14ac:dyDescent="0.35">
      <c r="A1133" s="21">
        <v>1132</v>
      </c>
      <c r="B1133">
        <v>8</v>
      </c>
      <c r="C1133">
        <v>82538</v>
      </c>
      <c r="D1133" t="s">
        <v>1105</v>
      </c>
      <c r="E1133" s="22">
        <v>55778</v>
      </c>
      <c r="F1133" s="22">
        <v>0</v>
      </c>
      <c r="G1133" s="22">
        <v>0</v>
      </c>
      <c r="H1133" s="22">
        <v>0</v>
      </c>
      <c r="I1133" s="22">
        <v>0</v>
      </c>
      <c r="J1133" s="22">
        <v>0</v>
      </c>
      <c r="K1133" s="22">
        <v>55778</v>
      </c>
      <c r="L1133" s="23">
        <v>1.0456730020430296E-5</v>
      </c>
      <c r="M1133" s="22">
        <v>121.2819327705988</v>
      </c>
      <c r="N1133" s="22">
        <v>0</v>
      </c>
      <c r="O1133" s="22">
        <v>121</v>
      </c>
      <c r="P1133" s="4"/>
    </row>
    <row r="1134" spans="1:16" x14ac:dyDescent="0.35">
      <c r="A1134" s="21">
        <v>1133</v>
      </c>
      <c r="B1134">
        <v>181</v>
      </c>
      <c r="C1134">
        <v>82627</v>
      </c>
      <c r="D1134" t="s">
        <v>1106</v>
      </c>
      <c r="E1134" s="22">
        <v>0</v>
      </c>
      <c r="F1134" s="22">
        <v>0</v>
      </c>
      <c r="G1134" s="22">
        <v>0</v>
      </c>
      <c r="H1134" s="22">
        <v>0</v>
      </c>
      <c r="I1134" s="22">
        <v>0</v>
      </c>
      <c r="J1134" s="22">
        <v>0</v>
      </c>
      <c r="K1134" s="22">
        <v>0</v>
      </c>
      <c r="L1134" s="23">
        <v>0</v>
      </c>
      <c r="M1134" s="22">
        <v>100</v>
      </c>
      <c r="N1134" s="22">
        <v>0</v>
      </c>
      <c r="O1134" s="22">
        <v>100</v>
      </c>
      <c r="P1134" s="4"/>
    </row>
    <row r="1135" spans="1:16" x14ac:dyDescent="0.35">
      <c r="A1135" s="21">
        <v>1134</v>
      </c>
      <c r="B1135">
        <v>31</v>
      </c>
      <c r="C1135">
        <v>82880</v>
      </c>
      <c r="D1135" t="s">
        <v>1107</v>
      </c>
      <c r="E1135" s="22">
        <v>0</v>
      </c>
      <c r="F1135" s="22">
        <v>0</v>
      </c>
      <c r="G1135" s="22">
        <v>0</v>
      </c>
      <c r="H1135" s="22">
        <v>0</v>
      </c>
      <c r="I1135" s="22">
        <v>0</v>
      </c>
      <c r="J1135" s="22">
        <v>0</v>
      </c>
      <c r="K1135" s="22">
        <v>0</v>
      </c>
      <c r="L1135" s="23">
        <v>0</v>
      </c>
      <c r="M1135" s="22">
        <v>100</v>
      </c>
      <c r="N1135" s="22">
        <v>0</v>
      </c>
      <c r="O1135" s="22">
        <v>100</v>
      </c>
      <c r="P1135" s="4"/>
    </row>
    <row r="1136" spans="1:16" x14ac:dyDescent="0.35">
      <c r="A1136" s="21">
        <v>1135</v>
      </c>
      <c r="B1136">
        <v>431</v>
      </c>
      <c r="C1136">
        <v>83607</v>
      </c>
      <c r="D1136" t="s">
        <v>1108</v>
      </c>
      <c r="E1136" s="22">
        <v>24734</v>
      </c>
      <c r="F1136" s="22">
        <v>0</v>
      </c>
      <c r="G1136" s="22">
        <v>0</v>
      </c>
      <c r="H1136" s="22">
        <v>0</v>
      </c>
      <c r="I1136" s="22">
        <v>0</v>
      </c>
      <c r="J1136" s="22">
        <v>0</v>
      </c>
      <c r="K1136" s="22">
        <v>24734</v>
      </c>
      <c r="L1136" s="23">
        <v>4.6368955560493913E-6</v>
      </c>
      <c r="M1136" s="22">
        <v>100</v>
      </c>
      <c r="N1136" s="22">
        <v>0</v>
      </c>
      <c r="O1136" s="22">
        <v>100</v>
      </c>
      <c r="P1136" s="4"/>
    </row>
    <row r="1137" spans="1:16" x14ac:dyDescent="0.35">
      <c r="A1137" s="21">
        <v>1136</v>
      </c>
      <c r="B1137">
        <v>4903</v>
      </c>
      <c r="C1137">
        <v>84530</v>
      </c>
      <c r="D1137" t="s">
        <v>1109</v>
      </c>
      <c r="E1137" s="22">
        <v>304453</v>
      </c>
      <c r="F1137" s="22">
        <v>0</v>
      </c>
      <c r="G1137" s="22">
        <v>0</v>
      </c>
      <c r="H1137" s="22">
        <v>0</v>
      </c>
      <c r="I1137" s="22">
        <v>0</v>
      </c>
      <c r="J1137" s="22">
        <v>0</v>
      </c>
      <c r="K1137" s="22">
        <v>304453</v>
      </c>
      <c r="L1137" s="23">
        <v>5.7075958709707499E-5</v>
      </c>
      <c r="M1137" s="22">
        <v>661.99304883300078</v>
      </c>
      <c r="N1137" s="22">
        <v>0</v>
      </c>
      <c r="O1137" s="22">
        <v>662</v>
      </c>
      <c r="P1137" s="4"/>
    </row>
    <row r="1138" spans="1:16" x14ac:dyDescent="0.35">
      <c r="A1138" s="21">
        <v>1137</v>
      </c>
      <c r="B1138">
        <v>707</v>
      </c>
      <c r="C1138">
        <v>84549</v>
      </c>
      <c r="D1138" t="s">
        <v>804</v>
      </c>
      <c r="E1138" s="22">
        <v>493363</v>
      </c>
      <c r="F1138" s="22">
        <v>0</v>
      </c>
      <c r="G1138" s="22">
        <v>0</v>
      </c>
      <c r="H1138" s="22">
        <v>0</v>
      </c>
      <c r="I1138" s="22">
        <v>493363</v>
      </c>
      <c r="J1138" s="22">
        <v>0</v>
      </c>
      <c r="K1138" s="22">
        <v>0</v>
      </c>
      <c r="L1138" s="23">
        <v>0</v>
      </c>
      <c r="M1138" s="22">
        <v>100</v>
      </c>
      <c r="N1138" s="22">
        <v>0</v>
      </c>
      <c r="O1138" s="22">
        <v>100</v>
      </c>
      <c r="P1138" s="4"/>
    </row>
    <row r="1139" spans="1:16" x14ac:dyDescent="0.35">
      <c r="A1139" s="21">
        <v>1138</v>
      </c>
      <c r="B1139">
        <v>3502</v>
      </c>
      <c r="C1139">
        <v>84697</v>
      </c>
      <c r="D1139" t="s">
        <v>1111</v>
      </c>
      <c r="E1139" s="22">
        <v>0</v>
      </c>
      <c r="F1139" s="22">
        <v>0</v>
      </c>
      <c r="G1139" s="22">
        <v>0</v>
      </c>
      <c r="H1139" s="22">
        <v>0</v>
      </c>
      <c r="I1139" s="22">
        <v>0</v>
      </c>
      <c r="J1139" s="22">
        <v>0</v>
      </c>
      <c r="K1139" s="22">
        <v>0</v>
      </c>
      <c r="L1139" s="23">
        <v>0</v>
      </c>
      <c r="M1139" s="22">
        <v>100</v>
      </c>
      <c r="N1139" s="22">
        <v>0</v>
      </c>
      <c r="O1139" s="22">
        <v>100</v>
      </c>
      <c r="P1139" s="4"/>
    </row>
    <row r="1140" spans="1:16" x14ac:dyDescent="0.35">
      <c r="A1140" s="21">
        <v>1139</v>
      </c>
      <c r="B1140">
        <v>4827</v>
      </c>
      <c r="C1140">
        <v>84786</v>
      </c>
      <c r="D1140" t="s">
        <v>1112</v>
      </c>
      <c r="E1140" s="22">
        <v>0</v>
      </c>
      <c r="F1140" s="22">
        <v>0</v>
      </c>
      <c r="G1140" s="22">
        <v>0</v>
      </c>
      <c r="H1140" s="22">
        <v>0</v>
      </c>
      <c r="I1140" s="22">
        <v>0</v>
      </c>
      <c r="J1140" s="22">
        <v>0</v>
      </c>
      <c r="K1140" s="22">
        <v>0</v>
      </c>
      <c r="L1140" s="23">
        <v>0</v>
      </c>
      <c r="M1140" s="22">
        <v>100</v>
      </c>
      <c r="N1140" s="22">
        <v>0</v>
      </c>
      <c r="O1140" s="22">
        <v>100</v>
      </c>
      <c r="P1140" s="4"/>
    </row>
    <row r="1141" spans="1:16" x14ac:dyDescent="0.35">
      <c r="A1141" s="21">
        <v>1140</v>
      </c>
      <c r="B1141">
        <v>3891</v>
      </c>
      <c r="C1141">
        <v>84824</v>
      </c>
      <c r="D1141" t="s">
        <v>1113</v>
      </c>
      <c r="E1141" s="22">
        <v>639748</v>
      </c>
      <c r="F1141" s="22">
        <v>32402</v>
      </c>
      <c r="G1141" s="22">
        <v>0</v>
      </c>
      <c r="H1141" s="22">
        <v>0</v>
      </c>
      <c r="I1141" s="22">
        <v>0</v>
      </c>
      <c r="J1141" s="22">
        <v>0</v>
      </c>
      <c r="K1141" s="22">
        <v>607346</v>
      </c>
      <c r="L1141" s="23">
        <v>1.1385946342623003E-4</v>
      </c>
      <c r="M1141" s="22">
        <v>1320.5940826220392</v>
      </c>
      <c r="N1141" s="22">
        <v>0</v>
      </c>
      <c r="O1141" s="22">
        <v>1321</v>
      </c>
      <c r="P1141" s="4"/>
    </row>
    <row r="1142" spans="1:16" x14ac:dyDescent="0.35">
      <c r="A1142" s="21">
        <v>1141</v>
      </c>
      <c r="B1142">
        <v>1117</v>
      </c>
      <c r="C1142">
        <v>85189</v>
      </c>
      <c r="D1142" t="s">
        <v>1114</v>
      </c>
      <c r="E1142" s="22">
        <v>2231</v>
      </c>
      <c r="F1142" s="22">
        <v>0</v>
      </c>
      <c r="G1142" s="22">
        <v>0</v>
      </c>
      <c r="H1142" s="22">
        <v>0</v>
      </c>
      <c r="I1142" s="22">
        <v>0</v>
      </c>
      <c r="J1142" s="22">
        <v>0</v>
      </c>
      <c r="K1142" s="22">
        <v>2231</v>
      </c>
      <c r="L1142" s="23">
        <v>4.1824670435619761E-7</v>
      </c>
      <c r="M1142" s="22">
        <v>100</v>
      </c>
      <c r="N1142" s="22">
        <v>0</v>
      </c>
      <c r="O1142" s="22">
        <v>100</v>
      </c>
      <c r="P1142" s="4"/>
    </row>
    <row r="1143" spans="1:16" x14ac:dyDescent="0.35">
      <c r="A1143" s="21">
        <v>1142</v>
      </c>
      <c r="B1143">
        <v>4846</v>
      </c>
      <c r="C1143">
        <v>85286</v>
      </c>
      <c r="D1143" t="s">
        <v>1115</v>
      </c>
      <c r="E1143" s="22">
        <v>0</v>
      </c>
      <c r="F1143" s="22">
        <v>0</v>
      </c>
      <c r="G1143" s="22">
        <v>0</v>
      </c>
      <c r="H1143" s="22">
        <v>0</v>
      </c>
      <c r="I1143" s="22">
        <v>0</v>
      </c>
      <c r="J1143" s="22">
        <v>0</v>
      </c>
      <c r="K1143" s="22">
        <v>0</v>
      </c>
      <c r="L1143" s="23">
        <v>0</v>
      </c>
      <c r="M1143" s="22">
        <v>100</v>
      </c>
      <c r="N1143" s="22">
        <v>0</v>
      </c>
      <c r="O1143" s="22">
        <v>100</v>
      </c>
      <c r="P1143" s="4"/>
    </row>
    <row r="1144" spans="1:16" x14ac:dyDescent="0.35">
      <c r="A1144" s="21">
        <v>1143</v>
      </c>
      <c r="B1144">
        <v>704</v>
      </c>
      <c r="C1144">
        <v>85472</v>
      </c>
      <c r="D1144" t="s">
        <v>1116</v>
      </c>
      <c r="E1144" s="22">
        <v>0</v>
      </c>
      <c r="F1144" s="22">
        <v>0</v>
      </c>
      <c r="G1144" s="22">
        <v>0</v>
      </c>
      <c r="H1144" s="22">
        <v>0</v>
      </c>
      <c r="I1144" s="22">
        <v>0</v>
      </c>
      <c r="J1144" s="22">
        <v>0</v>
      </c>
      <c r="K1144" s="22">
        <v>0</v>
      </c>
      <c r="L1144" s="23">
        <v>0</v>
      </c>
      <c r="M1144" s="22">
        <v>100</v>
      </c>
      <c r="N1144" s="22">
        <v>0</v>
      </c>
      <c r="O1144" s="22">
        <v>100</v>
      </c>
      <c r="P1144" s="4"/>
    </row>
    <row r="1145" spans="1:16" x14ac:dyDescent="0.35">
      <c r="A1145" s="21">
        <v>1144</v>
      </c>
      <c r="B1145">
        <v>181</v>
      </c>
      <c r="C1145">
        <v>85561</v>
      </c>
      <c r="D1145" t="s">
        <v>1117</v>
      </c>
      <c r="E1145" s="22">
        <v>825</v>
      </c>
      <c r="F1145" s="22">
        <v>0</v>
      </c>
      <c r="G1145" s="22">
        <v>0</v>
      </c>
      <c r="H1145" s="22">
        <v>0</v>
      </c>
      <c r="I1145" s="22">
        <v>0</v>
      </c>
      <c r="J1145" s="22">
        <v>0</v>
      </c>
      <c r="K1145" s="22">
        <v>825</v>
      </c>
      <c r="L1145" s="23">
        <v>1.5466316947282072E-7</v>
      </c>
      <c r="M1145" s="22">
        <v>100</v>
      </c>
      <c r="N1145" s="22">
        <v>0</v>
      </c>
      <c r="O1145" s="22">
        <v>100</v>
      </c>
      <c r="P1145" s="4"/>
    </row>
    <row r="1146" spans="1:16" x14ac:dyDescent="0.35">
      <c r="A1146" s="21">
        <v>1145</v>
      </c>
      <c r="B1146">
        <v>812</v>
      </c>
      <c r="C1146">
        <v>85766</v>
      </c>
      <c r="D1146" t="s">
        <v>1118</v>
      </c>
      <c r="E1146" s="22">
        <v>0</v>
      </c>
      <c r="F1146" s="22">
        <v>0</v>
      </c>
      <c r="G1146" s="22">
        <v>0</v>
      </c>
      <c r="H1146" s="22">
        <v>0</v>
      </c>
      <c r="I1146" s="22">
        <v>0</v>
      </c>
      <c r="J1146" s="22">
        <v>0</v>
      </c>
      <c r="K1146" s="22">
        <v>0</v>
      </c>
      <c r="L1146" s="23">
        <v>0</v>
      </c>
      <c r="M1146" s="22">
        <v>100</v>
      </c>
      <c r="N1146" s="22">
        <v>0</v>
      </c>
      <c r="O1146" s="22">
        <v>100</v>
      </c>
      <c r="P1146" s="4"/>
    </row>
    <row r="1147" spans="1:16" x14ac:dyDescent="0.35">
      <c r="A1147" s="21">
        <v>1146</v>
      </c>
      <c r="B1147">
        <v>306</v>
      </c>
      <c r="C1147">
        <v>86126</v>
      </c>
      <c r="D1147" t="s">
        <v>1119</v>
      </c>
      <c r="E1147" s="22">
        <v>41811</v>
      </c>
      <c r="F1147" s="22">
        <v>0</v>
      </c>
      <c r="G1147" s="22">
        <v>0</v>
      </c>
      <c r="H1147" s="22">
        <v>0</v>
      </c>
      <c r="I1147" s="22">
        <v>0</v>
      </c>
      <c r="J1147" s="22">
        <v>0</v>
      </c>
      <c r="K1147" s="22">
        <v>41811</v>
      </c>
      <c r="L1147" s="23">
        <v>7.8383294288825546E-6</v>
      </c>
      <c r="M1147" s="22">
        <v>100</v>
      </c>
      <c r="N1147" s="22">
        <v>0</v>
      </c>
      <c r="O1147" s="22">
        <v>100</v>
      </c>
      <c r="P1147" s="4"/>
    </row>
    <row r="1148" spans="1:16" x14ac:dyDescent="0.35">
      <c r="A1148" s="21">
        <v>1147</v>
      </c>
      <c r="B1148">
        <v>468</v>
      </c>
      <c r="C1148">
        <v>86231</v>
      </c>
      <c r="D1148" t="s">
        <v>1120</v>
      </c>
      <c r="E1148" s="22">
        <v>17071747</v>
      </c>
      <c r="F1148" s="22">
        <v>9415</v>
      </c>
      <c r="G1148" s="22">
        <v>0</v>
      </c>
      <c r="H1148" s="22">
        <v>0</v>
      </c>
      <c r="I1148" s="22">
        <v>0</v>
      </c>
      <c r="J1148" s="22">
        <v>0</v>
      </c>
      <c r="K1148" s="22">
        <v>17062332</v>
      </c>
      <c r="L1148" s="23">
        <v>3.1986840554151905E-3</v>
      </c>
      <c r="M1148" s="22">
        <v>37099.799249410818</v>
      </c>
      <c r="N1148" s="22">
        <v>5265</v>
      </c>
      <c r="O1148" s="22">
        <v>31835</v>
      </c>
      <c r="P1148" s="4"/>
    </row>
    <row r="1149" spans="1:16" x14ac:dyDescent="0.35">
      <c r="A1149" s="21">
        <v>1148</v>
      </c>
      <c r="B1149">
        <v>4832</v>
      </c>
      <c r="C1149">
        <v>86509</v>
      </c>
      <c r="D1149" t="s">
        <v>1121</v>
      </c>
      <c r="E1149" s="22">
        <v>246110</v>
      </c>
      <c r="F1149" s="22">
        <v>0</v>
      </c>
      <c r="G1149" s="22">
        <v>0</v>
      </c>
      <c r="H1149" s="22">
        <v>0</v>
      </c>
      <c r="I1149" s="22">
        <v>0</v>
      </c>
      <c r="J1149" s="22">
        <v>0</v>
      </c>
      <c r="K1149" s="22">
        <v>246110</v>
      </c>
      <c r="L1149" s="23">
        <v>4.6138366835098069E-5</v>
      </c>
      <c r="M1149" s="22">
        <v>535.13386055742535</v>
      </c>
      <c r="N1149" s="22">
        <v>0</v>
      </c>
      <c r="O1149" s="22">
        <v>535</v>
      </c>
      <c r="P1149" s="4"/>
    </row>
    <row r="1150" spans="1:16" x14ac:dyDescent="0.35">
      <c r="A1150" s="21">
        <v>1149</v>
      </c>
      <c r="B1150">
        <v>5024</v>
      </c>
      <c r="C1150">
        <v>86630</v>
      </c>
      <c r="D1150" t="s">
        <v>1122</v>
      </c>
      <c r="E1150" s="22">
        <v>2690</v>
      </c>
      <c r="F1150" s="22">
        <v>0</v>
      </c>
      <c r="G1150" s="22">
        <v>0</v>
      </c>
      <c r="H1150" s="22">
        <v>0</v>
      </c>
      <c r="I1150" s="22">
        <v>0</v>
      </c>
      <c r="J1150" s="22">
        <v>0</v>
      </c>
      <c r="K1150" s="22">
        <v>2690</v>
      </c>
      <c r="L1150" s="23">
        <v>5.0429566773562147E-7</v>
      </c>
      <c r="M1150" s="22">
        <v>100</v>
      </c>
      <c r="N1150" s="22">
        <v>0</v>
      </c>
      <c r="O1150" s="22">
        <v>100</v>
      </c>
      <c r="P1150" s="4"/>
    </row>
    <row r="1151" spans="1:16" x14ac:dyDescent="0.35">
      <c r="A1151" s="21">
        <v>1150</v>
      </c>
      <c r="B1151">
        <v>4932</v>
      </c>
      <c r="C1151">
        <v>87726</v>
      </c>
      <c r="D1151" t="s">
        <v>1123</v>
      </c>
      <c r="E1151" s="22">
        <v>11733755</v>
      </c>
      <c r="F1151" s="22">
        <v>15277</v>
      </c>
      <c r="G1151" s="22">
        <v>0</v>
      </c>
      <c r="H1151" s="22">
        <v>0</v>
      </c>
      <c r="I1151" s="22">
        <v>0</v>
      </c>
      <c r="J1151" s="22">
        <v>0</v>
      </c>
      <c r="K1151" s="22">
        <v>11718478</v>
      </c>
      <c r="L1151" s="23">
        <v>2.1968690289424502E-3</v>
      </c>
      <c r="M1151" s="22">
        <v>25480.29081303993</v>
      </c>
      <c r="N1151" s="22">
        <v>260</v>
      </c>
      <c r="O1151" s="22">
        <v>25220</v>
      </c>
      <c r="P1151" s="4"/>
    </row>
    <row r="1152" spans="1:16" x14ac:dyDescent="0.35">
      <c r="A1152" s="21">
        <v>1151</v>
      </c>
      <c r="B1152">
        <v>300</v>
      </c>
      <c r="C1152">
        <v>87963</v>
      </c>
      <c r="D1152" t="s">
        <v>1124</v>
      </c>
      <c r="E1152" s="22">
        <v>8460</v>
      </c>
      <c r="F1152" s="22">
        <v>0</v>
      </c>
      <c r="G1152" s="22">
        <v>0</v>
      </c>
      <c r="H1152" s="22">
        <v>0</v>
      </c>
      <c r="I1152" s="22">
        <v>0</v>
      </c>
      <c r="J1152" s="22">
        <v>0</v>
      </c>
      <c r="K1152" s="22">
        <v>8460</v>
      </c>
      <c r="L1152" s="23">
        <v>1.586000501503107E-6</v>
      </c>
      <c r="M1152" s="22">
        <v>100</v>
      </c>
      <c r="N1152" s="22">
        <v>0</v>
      </c>
      <c r="O1152" s="22">
        <v>100</v>
      </c>
      <c r="P1152" s="4"/>
    </row>
    <row r="1153" spans="1:16" x14ac:dyDescent="0.35">
      <c r="A1153" s="21">
        <v>1152</v>
      </c>
      <c r="B1153">
        <v>4926</v>
      </c>
      <c r="C1153">
        <v>88072</v>
      </c>
      <c r="D1153" t="s">
        <v>1125</v>
      </c>
      <c r="E1153" s="22">
        <v>398282</v>
      </c>
      <c r="F1153" s="22">
        <v>0</v>
      </c>
      <c r="G1153" s="22">
        <v>0</v>
      </c>
      <c r="H1153" s="22">
        <v>0</v>
      </c>
      <c r="I1153" s="22">
        <v>0</v>
      </c>
      <c r="J1153" s="22">
        <v>0</v>
      </c>
      <c r="K1153" s="22">
        <v>398282</v>
      </c>
      <c r="L1153" s="23">
        <v>7.4666129047241188E-5</v>
      </c>
      <c r="M1153" s="22">
        <v>866.01188188424885</v>
      </c>
      <c r="N1153" s="22">
        <v>766</v>
      </c>
      <c r="O1153" s="22">
        <v>100</v>
      </c>
      <c r="P1153" s="4"/>
    </row>
    <row r="1154" spans="1:16" x14ac:dyDescent="0.35">
      <c r="A1154" s="21">
        <v>1153</v>
      </c>
      <c r="B1154">
        <v>261</v>
      </c>
      <c r="C1154">
        <v>88080</v>
      </c>
      <c r="D1154" t="s">
        <v>1126</v>
      </c>
      <c r="E1154" s="22">
        <v>603413</v>
      </c>
      <c r="F1154" s="22">
        <v>0</v>
      </c>
      <c r="G1154" s="22">
        <v>0</v>
      </c>
      <c r="H1154" s="22">
        <v>0</v>
      </c>
      <c r="I1154" s="22">
        <v>603413</v>
      </c>
      <c r="J1154" s="22">
        <v>0</v>
      </c>
      <c r="K1154" s="22">
        <v>0</v>
      </c>
      <c r="L1154" s="23">
        <v>0</v>
      </c>
      <c r="M1154" s="22">
        <v>100</v>
      </c>
      <c r="N1154" s="22">
        <v>0</v>
      </c>
      <c r="O1154" s="22">
        <v>100</v>
      </c>
      <c r="P1154" s="4"/>
    </row>
    <row r="1155" spans="1:16" x14ac:dyDescent="0.35">
      <c r="A1155" s="21">
        <v>1154</v>
      </c>
      <c r="B1155">
        <v>901</v>
      </c>
      <c r="C1155">
        <v>88366</v>
      </c>
      <c r="D1155" t="s">
        <v>1127</v>
      </c>
      <c r="E1155" s="22">
        <v>3812619</v>
      </c>
      <c r="F1155" s="22">
        <v>0</v>
      </c>
      <c r="G1155" s="22">
        <v>0</v>
      </c>
      <c r="H1155" s="22">
        <v>0</v>
      </c>
      <c r="I1155" s="22">
        <v>0</v>
      </c>
      <c r="J1155" s="22">
        <v>0</v>
      </c>
      <c r="K1155" s="22">
        <v>3812619</v>
      </c>
      <c r="L1155" s="23">
        <v>7.1475362246338936E-4</v>
      </c>
      <c r="M1155" s="22">
        <v>8290.0391057031011</v>
      </c>
      <c r="N1155" s="22">
        <v>0</v>
      </c>
      <c r="O1155" s="22">
        <v>8290</v>
      </c>
      <c r="P1155" s="4"/>
    </row>
    <row r="1156" spans="1:16" x14ac:dyDescent="0.35">
      <c r="A1156" s="21">
        <v>1155</v>
      </c>
      <c r="B1156">
        <v>119</v>
      </c>
      <c r="C1156">
        <v>88595</v>
      </c>
      <c r="D1156" t="s">
        <v>1128</v>
      </c>
      <c r="E1156" s="22">
        <v>0</v>
      </c>
      <c r="F1156" s="22">
        <v>0</v>
      </c>
      <c r="G1156" s="22">
        <v>0</v>
      </c>
      <c r="H1156" s="22">
        <v>0</v>
      </c>
      <c r="I1156" s="22">
        <v>0</v>
      </c>
      <c r="J1156" s="22">
        <v>0</v>
      </c>
      <c r="K1156" s="22">
        <v>0</v>
      </c>
      <c r="L1156" s="23">
        <v>0</v>
      </c>
      <c r="M1156" s="22">
        <v>100</v>
      </c>
      <c r="N1156" s="22">
        <v>0</v>
      </c>
      <c r="O1156" s="22">
        <v>100</v>
      </c>
      <c r="P1156" s="4"/>
    </row>
    <row r="1157" spans="1:16" x14ac:dyDescent="0.35">
      <c r="A1157" s="21">
        <v>1156</v>
      </c>
      <c r="B1157"/>
      <c r="C1157">
        <v>88668</v>
      </c>
      <c r="D1157" t="s">
        <v>1129</v>
      </c>
      <c r="E1157" s="22">
        <v>3167</v>
      </c>
      <c r="F1157" s="22">
        <v>0</v>
      </c>
      <c r="G1157" s="22">
        <v>0</v>
      </c>
      <c r="H1157" s="22">
        <v>0</v>
      </c>
      <c r="I1157" s="22">
        <v>0</v>
      </c>
      <c r="J1157" s="22">
        <v>0</v>
      </c>
      <c r="K1157" s="22">
        <v>3167</v>
      </c>
      <c r="L1157" s="23">
        <v>5.9371910026717967E-7</v>
      </c>
      <c r="M1157" s="22">
        <v>100</v>
      </c>
      <c r="N1157" s="22">
        <v>0</v>
      </c>
      <c r="O1157" s="22">
        <v>100</v>
      </c>
      <c r="P1157" s="4"/>
    </row>
    <row r="1158" spans="1:16" x14ac:dyDescent="0.35">
      <c r="A1158" s="21">
        <v>1157</v>
      </c>
      <c r="B1158" s="26">
        <v>4639</v>
      </c>
      <c r="C1158" s="26">
        <v>89004</v>
      </c>
      <c r="D1158" s="26" t="s">
        <v>1239</v>
      </c>
      <c r="E1158" s="22">
        <v>0</v>
      </c>
      <c r="F1158" s="22">
        <v>0</v>
      </c>
      <c r="G1158" s="22">
        <v>0</v>
      </c>
      <c r="H1158" s="22">
        <v>0</v>
      </c>
      <c r="I1158" s="22">
        <v>0</v>
      </c>
      <c r="J1158" s="22">
        <v>0</v>
      </c>
      <c r="K1158" s="22">
        <v>0</v>
      </c>
      <c r="L1158" s="23">
        <v>0</v>
      </c>
      <c r="M1158" s="22">
        <v>100</v>
      </c>
      <c r="N1158" s="22">
        <v>0</v>
      </c>
      <c r="O1158" s="22">
        <v>100</v>
      </c>
      <c r="P1158" s="4"/>
    </row>
    <row r="1159" spans="1:16" x14ac:dyDescent="0.35">
      <c r="A1159" s="21">
        <v>1158</v>
      </c>
      <c r="B1159">
        <v>704</v>
      </c>
      <c r="C1159">
        <v>89206</v>
      </c>
      <c r="D1159" t="s">
        <v>1240</v>
      </c>
      <c r="E1159" s="22">
        <v>2342350</v>
      </c>
      <c r="F1159" s="22">
        <v>0</v>
      </c>
      <c r="G1159" s="22">
        <v>0</v>
      </c>
      <c r="H1159" s="22">
        <v>0</v>
      </c>
      <c r="I1159" s="22">
        <v>0</v>
      </c>
      <c r="J1159" s="22">
        <v>0</v>
      </c>
      <c r="K1159" s="22">
        <v>2342350</v>
      </c>
      <c r="L1159" s="23">
        <v>4.3912154547231711E-4</v>
      </c>
      <c r="M1159" s="22">
        <v>5093.1323321957061</v>
      </c>
      <c r="N1159" s="22">
        <v>0</v>
      </c>
      <c r="O1159" s="22">
        <v>5093</v>
      </c>
      <c r="P1159" s="4"/>
    </row>
    <row r="1160" spans="1:16" x14ac:dyDescent="0.35">
      <c r="A1160" s="21">
        <v>1159</v>
      </c>
      <c r="B1160">
        <v>4803</v>
      </c>
      <c r="C1160">
        <v>89958</v>
      </c>
      <c r="D1160" t="s">
        <v>1130</v>
      </c>
      <c r="E1160" s="22">
        <v>0</v>
      </c>
      <c r="F1160" s="22">
        <v>0</v>
      </c>
      <c r="G1160" s="22">
        <v>0</v>
      </c>
      <c r="H1160" s="22">
        <v>0</v>
      </c>
      <c r="I1160" s="22">
        <v>0</v>
      </c>
      <c r="J1160" s="22">
        <v>0</v>
      </c>
      <c r="K1160" s="22">
        <v>0</v>
      </c>
      <c r="L1160" s="23">
        <v>0</v>
      </c>
      <c r="M1160" s="22">
        <v>100</v>
      </c>
      <c r="N1160" s="22">
        <v>0</v>
      </c>
      <c r="O1160" s="22">
        <v>100</v>
      </c>
      <c r="P1160" s="4"/>
    </row>
    <row r="1161" spans="1:16" x14ac:dyDescent="0.35">
      <c r="A1161" s="21">
        <v>1160</v>
      </c>
      <c r="B1161">
        <v>449</v>
      </c>
      <c r="C1161">
        <v>90212</v>
      </c>
      <c r="D1161" t="s">
        <v>1131</v>
      </c>
      <c r="E1161" s="22">
        <v>28100</v>
      </c>
      <c r="F1161" s="22">
        <v>0</v>
      </c>
      <c r="G1161" s="22">
        <v>0</v>
      </c>
      <c r="H1161" s="22">
        <v>0</v>
      </c>
      <c r="I1161" s="22">
        <v>0</v>
      </c>
      <c r="J1161" s="22">
        <v>0</v>
      </c>
      <c r="K1161" s="22">
        <v>28100</v>
      </c>
      <c r="L1161" s="23">
        <v>5.2679212874984999E-6</v>
      </c>
      <c r="M1161" s="22">
        <v>100</v>
      </c>
      <c r="N1161" s="22">
        <v>0</v>
      </c>
      <c r="O1161" s="22">
        <v>100</v>
      </c>
      <c r="P1161" s="4"/>
    </row>
    <row r="1162" spans="1:16" x14ac:dyDescent="0.35">
      <c r="A1162" s="21">
        <v>1161</v>
      </c>
      <c r="B1162">
        <v>1</v>
      </c>
      <c r="C1162">
        <v>90328</v>
      </c>
      <c r="D1162" t="s">
        <v>1132</v>
      </c>
      <c r="E1162" s="22">
        <v>52976315</v>
      </c>
      <c r="F1162" s="22">
        <v>0</v>
      </c>
      <c r="G1162" s="22">
        <v>0</v>
      </c>
      <c r="H1162" s="22">
        <v>0</v>
      </c>
      <c r="I1162" s="22">
        <v>52812903</v>
      </c>
      <c r="J1162" s="22">
        <v>0</v>
      </c>
      <c r="K1162" s="22">
        <v>163412</v>
      </c>
      <c r="L1162" s="23">
        <v>3.0634930727142524E-5</v>
      </c>
      <c r="M1162" s="22">
        <v>355.31792459229615</v>
      </c>
      <c r="N1162" s="22">
        <v>255</v>
      </c>
      <c r="O1162" s="22">
        <v>100</v>
      </c>
      <c r="P1162" s="4"/>
    </row>
    <row r="1163" spans="1:16" x14ac:dyDescent="0.35">
      <c r="A1163" s="21">
        <v>1162</v>
      </c>
      <c r="B1163">
        <v>212</v>
      </c>
      <c r="C1163">
        <v>90557</v>
      </c>
      <c r="D1163" t="s">
        <v>1133</v>
      </c>
      <c r="E1163" s="22">
        <v>599553</v>
      </c>
      <c r="F1163" s="22">
        <v>0</v>
      </c>
      <c r="G1163" s="22">
        <v>0</v>
      </c>
      <c r="H1163" s="22">
        <v>0</v>
      </c>
      <c r="I1163" s="22">
        <v>0</v>
      </c>
      <c r="J1163" s="22">
        <v>0</v>
      </c>
      <c r="K1163" s="22">
        <v>599553</v>
      </c>
      <c r="L1163" s="23">
        <v>1.1239850575386434E-4</v>
      </c>
      <c r="M1163" s="22">
        <v>1303.6492279825527</v>
      </c>
      <c r="N1163" s="22">
        <v>0</v>
      </c>
      <c r="O1163" s="22">
        <v>1304</v>
      </c>
      <c r="P1163" s="4"/>
    </row>
    <row r="1164" spans="1:16" x14ac:dyDescent="0.35">
      <c r="A1164" s="21">
        <v>1163</v>
      </c>
      <c r="B1164">
        <v>761</v>
      </c>
      <c r="C1164">
        <v>90611</v>
      </c>
      <c r="D1164" t="s">
        <v>1134</v>
      </c>
      <c r="E1164" s="22">
        <v>7012982</v>
      </c>
      <c r="F1164" s="22">
        <v>0</v>
      </c>
      <c r="G1164" s="22">
        <v>0</v>
      </c>
      <c r="H1164" s="22">
        <v>0</v>
      </c>
      <c r="I1164" s="22">
        <v>0</v>
      </c>
      <c r="J1164" s="22">
        <v>0</v>
      </c>
      <c r="K1164" s="22">
        <v>7012982</v>
      </c>
      <c r="L1164" s="23">
        <v>1.31472730130405E-3</v>
      </c>
      <c r="M1164" s="22">
        <v>15248.807978870156</v>
      </c>
      <c r="N1164" s="22">
        <v>975</v>
      </c>
      <c r="O1164" s="22">
        <v>14274</v>
      </c>
      <c r="P1164" s="4"/>
    </row>
    <row r="1165" spans="1:16" x14ac:dyDescent="0.35">
      <c r="A1165" s="21">
        <v>1164</v>
      </c>
      <c r="B1165">
        <v>290</v>
      </c>
      <c r="C1165">
        <v>91472</v>
      </c>
      <c r="D1165" t="s">
        <v>1135</v>
      </c>
      <c r="E1165" s="22">
        <v>2877631</v>
      </c>
      <c r="F1165" s="22">
        <v>0</v>
      </c>
      <c r="G1165" s="22">
        <v>0</v>
      </c>
      <c r="H1165" s="22">
        <v>0</v>
      </c>
      <c r="I1165" s="22">
        <v>0</v>
      </c>
      <c r="J1165" s="22">
        <v>0</v>
      </c>
      <c r="K1165" s="22">
        <v>2877631</v>
      </c>
      <c r="L1165" s="23">
        <v>5.3947094670696067E-4</v>
      </c>
      <c r="M1165" s="22">
        <v>6257.0305403670081</v>
      </c>
      <c r="N1165" s="22">
        <v>1337</v>
      </c>
      <c r="O1165" s="22">
        <v>4920</v>
      </c>
      <c r="P1165" s="4"/>
    </row>
    <row r="1166" spans="1:16" x14ac:dyDescent="0.35">
      <c r="A1166" s="21">
        <v>1165</v>
      </c>
      <c r="B1166">
        <v>707</v>
      </c>
      <c r="C1166">
        <v>91529</v>
      </c>
      <c r="D1166" t="s">
        <v>1104</v>
      </c>
      <c r="E1166" s="22">
        <v>4770711</v>
      </c>
      <c r="F1166" s="22">
        <v>0</v>
      </c>
      <c r="G1166" s="22">
        <v>0</v>
      </c>
      <c r="H1166" s="22">
        <v>0</v>
      </c>
      <c r="I1166" s="22">
        <v>0</v>
      </c>
      <c r="J1166" s="22">
        <v>0</v>
      </c>
      <c r="K1166" s="22">
        <v>4770711</v>
      </c>
      <c r="L1166" s="23">
        <v>8.9436761684709095E-4</v>
      </c>
      <c r="M1166" s="22">
        <v>10373.284283587727</v>
      </c>
      <c r="N1166" s="22">
        <v>1885</v>
      </c>
      <c r="O1166" s="22">
        <v>8488</v>
      </c>
      <c r="P1166" s="4"/>
    </row>
    <row r="1167" spans="1:16" x14ac:dyDescent="0.35">
      <c r="A1167" s="21">
        <v>1166</v>
      </c>
      <c r="B1167">
        <v>826</v>
      </c>
      <c r="C1167">
        <v>91596</v>
      </c>
      <c r="D1167" t="s">
        <v>1137</v>
      </c>
      <c r="E1167" s="22">
        <v>9347188</v>
      </c>
      <c r="F1167" s="22">
        <v>0</v>
      </c>
      <c r="G1167" s="22">
        <v>0</v>
      </c>
      <c r="H1167" s="22">
        <v>0</v>
      </c>
      <c r="I1167" s="22">
        <v>0</v>
      </c>
      <c r="J1167" s="22">
        <v>0</v>
      </c>
      <c r="K1167" s="22">
        <v>9347188</v>
      </c>
      <c r="L1167" s="23">
        <v>1.7523220869555347E-3</v>
      </c>
      <c r="M1167" s="22">
        <v>20324.232253041482</v>
      </c>
      <c r="N1167" s="22">
        <v>0</v>
      </c>
      <c r="O1167" s="22">
        <v>20324</v>
      </c>
      <c r="P1167" s="4"/>
    </row>
    <row r="1168" spans="1:16" x14ac:dyDescent="0.35">
      <c r="A1168" s="21">
        <v>1167</v>
      </c>
      <c r="B1168">
        <v>4932</v>
      </c>
      <c r="C1168">
        <v>91626</v>
      </c>
      <c r="D1168" t="s">
        <v>1138</v>
      </c>
      <c r="E1168" s="22">
        <v>1099099</v>
      </c>
      <c r="F1168" s="22">
        <v>5084</v>
      </c>
      <c r="G1168" s="22">
        <v>0</v>
      </c>
      <c r="H1168" s="22">
        <v>0</v>
      </c>
      <c r="I1168" s="22">
        <v>0</v>
      </c>
      <c r="J1168" s="22">
        <v>0</v>
      </c>
      <c r="K1168" s="22">
        <v>1094015</v>
      </c>
      <c r="L1168" s="23">
        <v>2.0509554830400965E-4</v>
      </c>
      <c r="M1168" s="22">
        <v>2378.7918835387904</v>
      </c>
      <c r="N1168" s="22">
        <v>0</v>
      </c>
      <c r="O1168" s="22">
        <v>2379</v>
      </c>
      <c r="P1168" s="4"/>
    </row>
    <row r="1169" spans="1:16" x14ac:dyDescent="0.35">
      <c r="A1169" s="21">
        <v>1168</v>
      </c>
      <c r="B1169">
        <v>3891</v>
      </c>
      <c r="C1169">
        <v>91642</v>
      </c>
      <c r="D1169" t="s">
        <v>1139</v>
      </c>
      <c r="E1169" s="22">
        <v>644205</v>
      </c>
      <c r="F1169" s="22">
        <v>0</v>
      </c>
      <c r="G1169" s="22">
        <v>0</v>
      </c>
      <c r="H1169" s="22">
        <v>0</v>
      </c>
      <c r="I1169" s="22">
        <v>0</v>
      </c>
      <c r="J1169" s="22">
        <v>0</v>
      </c>
      <c r="K1169" s="22">
        <v>644205</v>
      </c>
      <c r="L1169" s="23">
        <v>1.2076943889725876E-4</v>
      </c>
      <c r="M1169" s="22">
        <v>1400.7391355101224</v>
      </c>
      <c r="N1169" s="22">
        <v>0</v>
      </c>
      <c r="O1169" s="22">
        <v>1401</v>
      </c>
      <c r="P1169" s="4"/>
    </row>
    <row r="1170" spans="1:16" x14ac:dyDescent="0.35">
      <c r="A1170" s="21">
        <v>1169</v>
      </c>
      <c r="B1170">
        <v>315</v>
      </c>
      <c r="C1170">
        <v>91693</v>
      </c>
      <c r="D1170" t="s">
        <v>1140</v>
      </c>
      <c r="E1170" s="22">
        <v>14207</v>
      </c>
      <c r="F1170" s="22">
        <v>0</v>
      </c>
      <c r="G1170" s="22">
        <v>0</v>
      </c>
      <c r="H1170" s="22">
        <v>0</v>
      </c>
      <c r="I1170" s="22">
        <v>0</v>
      </c>
      <c r="J1170" s="22">
        <v>0</v>
      </c>
      <c r="K1170" s="22">
        <v>14207</v>
      </c>
      <c r="L1170" s="23">
        <v>2.6633935135761987E-6</v>
      </c>
      <c r="M1170" s="22">
        <v>100</v>
      </c>
      <c r="N1170" s="22">
        <v>0</v>
      </c>
      <c r="O1170" s="22">
        <v>100</v>
      </c>
      <c r="P1170" s="4"/>
    </row>
    <row r="1171" spans="1:16" x14ac:dyDescent="0.35">
      <c r="A1171" s="21">
        <v>1170</v>
      </c>
      <c r="B1171">
        <v>836</v>
      </c>
      <c r="C1171">
        <v>92622</v>
      </c>
      <c r="D1171" t="s">
        <v>1141</v>
      </c>
      <c r="E1171" s="22">
        <v>21890</v>
      </c>
      <c r="F1171" s="22">
        <v>0</v>
      </c>
      <c r="G1171" s="22">
        <v>0</v>
      </c>
      <c r="H1171" s="22">
        <v>0</v>
      </c>
      <c r="I1171" s="22">
        <v>0</v>
      </c>
      <c r="J1171" s="22">
        <v>0</v>
      </c>
      <c r="K1171" s="22">
        <v>21890</v>
      </c>
      <c r="L1171" s="23">
        <v>4.1037294300121765E-6</v>
      </c>
      <c r="M1171" s="22">
        <v>100</v>
      </c>
      <c r="N1171" s="22">
        <v>0</v>
      </c>
      <c r="O1171" s="22">
        <v>100</v>
      </c>
      <c r="P1171" s="4"/>
    </row>
    <row r="1172" spans="1:16" x14ac:dyDescent="0.35">
      <c r="A1172" s="21">
        <v>1171</v>
      </c>
      <c r="B1172">
        <v>140</v>
      </c>
      <c r="C1172">
        <v>92657</v>
      </c>
      <c r="D1172" t="s">
        <v>1142</v>
      </c>
      <c r="E1172" s="22">
        <v>8848925</v>
      </c>
      <c r="F1172" s="22">
        <v>0</v>
      </c>
      <c r="G1172" s="22">
        <v>0</v>
      </c>
      <c r="H1172" s="22">
        <v>0</v>
      </c>
      <c r="I1172" s="22">
        <v>0</v>
      </c>
      <c r="J1172" s="22">
        <v>0</v>
      </c>
      <c r="K1172" s="22">
        <v>8848925</v>
      </c>
      <c r="L1172" s="23">
        <v>1.6589124690027637E-3</v>
      </c>
      <c r="M1172" s="22">
        <v>19240.824822368515</v>
      </c>
      <c r="N1172" s="22">
        <v>0</v>
      </c>
      <c r="O1172" s="22">
        <v>19241</v>
      </c>
      <c r="P1172" s="4"/>
    </row>
    <row r="1173" spans="1:16" x14ac:dyDescent="0.35">
      <c r="A1173" s="21">
        <v>1172</v>
      </c>
      <c r="B1173">
        <v>3098</v>
      </c>
      <c r="C1173">
        <v>92711</v>
      </c>
      <c r="D1173" t="s">
        <v>1143</v>
      </c>
      <c r="E1173" s="22">
        <v>18370939</v>
      </c>
      <c r="F1173" s="22">
        <v>0</v>
      </c>
      <c r="G1173" s="22">
        <v>0</v>
      </c>
      <c r="H1173" s="22">
        <v>0</v>
      </c>
      <c r="I1173" s="22">
        <v>0</v>
      </c>
      <c r="J1173" s="22">
        <v>0</v>
      </c>
      <c r="K1173" s="22">
        <v>18370939</v>
      </c>
      <c r="L1173" s="23">
        <v>3.4440092750689113E-3</v>
      </c>
      <c r="M1173" s="22">
        <v>39945.193243407288</v>
      </c>
      <c r="N1173" s="22">
        <v>0</v>
      </c>
      <c r="O1173" s="22">
        <v>39945</v>
      </c>
      <c r="P1173" s="4"/>
    </row>
    <row r="1174" spans="1:16" x14ac:dyDescent="0.35">
      <c r="A1174" s="21">
        <v>1173</v>
      </c>
      <c r="B1174">
        <v>2658</v>
      </c>
      <c r="C1174">
        <v>92738</v>
      </c>
      <c r="D1174" t="s">
        <v>1144</v>
      </c>
      <c r="E1174" s="22">
        <v>1164</v>
      </c>
      <c r="F1174" s="22">
        <v>0</v>
      </c>
      <c r="G1174" s="22">
        <v>0</v>
      </c>
      <c r="H1174" s="22">
        <v>0</v>
      </c>
      <c r="I1174" s="22">
        <v>0</v>
      </c>
      <c r="J1174" s="22">
        <v>0</v>
      </c>
      <c r="K1174" s="22">
        <v>1164</v>
      </c>
      <c r="L1174" s="23">
        <v>2.1821567183801615E-7</v>
      </c>
      <c r="M1174" s="22">
        <v>100</v>
      </c>
      <c r="N1174" s="22">
        <v>0</v>
      </c>
      <c r="O1174" s="22">
        <v>100</v>
      </c>
      <c r="P1174" s="4"/>
    </row>
    <row r="1175" spans="1:16" x14ac:dyDescent="0.35">
      <c r="A1175" s="21">
        <v>1174</v>
      </c>
      <c r="B1175">
        <v>370</v>
      </c>
      <c r="C1175">
        <v>92908</v>
      </c>
      <c r="D1175" t="s">
        <v>1145</v>
      </c>
      <c r="E1175" s="22">
        <v>475</v>
      </c>
      <c r="F1175" s="22">
        <v>0</v>
      </c>
      <c r="G1175" s="22">
        <v>0</v>
      </c>
      <c r="H1175" s="22">
        <v>0</v>
      </c>
      <c r="I1175" s="22">
        <v>0</v>
      </c>
      <c r="J1175" s="22">
        <v>0</v>
      </c>
      <c r="K1175" s="22">
        <v>475</v>
      </c>
      <c r="L1175" s="23">
        <v>8.9048491514654359E-8</v>
      </c>
      <c r="M1175" s="22">
        <v>100</v>
      </c>
      <c r="N1175" s="22">
        <v>0</v>
      </c>
      <c r="O1175" s="22">
        <v>100</v>
      </c>
      <c r="P1175" s="4"/>
    </row>
    <row r="1176" spans="1:16" x14ac:dyDescent="0.35">
      <c r="A1176" s="21">
        <v>1175</v>
      </c>
      <c r="B1176">
        <v>290</v>
      </c>
      <c r="C1176">
        <v>92916</v>
      </c>
      <c r="D1176" t="s">
        <v>1146</v>
      </c>
      <c r="E1176" s="22">
        <v>11637074</v>
      </c>
      <c r="F1176" s="22">
        <v>0</v>
      </c>
      <c r="G1176" s="22">
        <v>0</v>
      </c>
      <c r="H1176" s="22">
        <v>0</v>
      </c>
      <c r="I1176" s="22">
        <v>0</v>
      </c>
      <c r="J1176" s="22">
        <v>0</v>
      </c>
      <c r="K1176" s="22">
        <v>11637074</v>
      </c>
      <c r="L1176" s="23">
        <v>2.1816081796724313E-3</v>
      </c>
      <c r="M1176" s="22">
        <v>25303.288510066395</v>
      </c>
      <c r="N1176" s="22">
        <v>823</v>
      </c>
      <c r="O1176" s="22">
        <v>24480</v>
      </c>
      <c r="P1176" s="4"/>
    </row>
    <row r="1177" spans="1:16" x14ac:dyDescent="0.35">
      <c r="A1177" s="21">
        <v>1176</v>
      </c>
      <c r="B1177">
        <v>850</v>
      </c>
      <c r="C1177">
        <v>93262</v>
      </c>
      <c r="D1177" t="s">
        <v>1147</v>
      </c>
      <c r="E1177" s="22">
        <v>1619969</v>
      </c>
      <c r="F1177" s="22">
        <v>0</v>
      </c>
      <c r="G1177" s="22">
        <v>0</v>
      </c>
      <c r="H1177" s="22">
        <v>0</v>
      </c>
      <c r="I1177" s="22">
        <v>0</v>
      </c>
      <c r="J1177" s="22">
        <v>0</v>
      </c>
      <c r="K1177" s="22">
        <v>1619969</v>
      </c>
      <c r="L1177" s="23">
        <v>3.0369641210632232E-4</v>
      </c>
      <c r="M1177" s="22">
        <v>3522.4097556107099</v>
      </c>
      <c r="N1177" s="22">
        <v>0</v>
      </c>
      <c r="O1177" s="22">
        <v>3522</v>
      </c>
      <c r="P1177" s="4"/>
    </row>
    <row r="1178" spans="1:16" x14ac:dyDescent="0.35">
      <c r="A1178" s="21">
        <v>1177</v>
      </c>
      <c r="B1178">
        <v>435</v>
      </c>
      <c r="C1178">
        <v>93432</v>
      </c>
      <c r="D1178" t="s">
        <v>1148</v>
      </c>
      <c r="E1178" s="22">
        <v>1021594</v>
      </c>
      <c r="F1178" s="22">
        <v>0</v>
      </c>
      <c r="G1178" s="22">
        <v>0</v>
      </c>
      <c r="H1178" s="22">
        <v>0</v>
      </c>
      <c r="I1178" s="22">
        <v>0</v>
      </c>
      <c r="J1178" s="22">
        <v>0</v>
      </c>
      <c r="K1178" s="22">
        <v>1021594</v>
      </c>
      <c r="L1178" s="23">
        <v>1.9151874661141433E-4</v>
      </c>
      <c r="M1178" s="22">
        <v>2221.3219338600725</v>
      </c>
      <c r="N1178" s="22">
        <v>0</v>
      </c>
      <c r="O1178" s="22">
        <v>2221</v>
      </c>
      <c r="P1178" s="4"/>
    </row>
    <row r="1179" spans="1:16" x14ac:dyDescent="0.35">
      <c r="A1179" s="21">
        <v>1178</v>
      </c>
      <c r="B1179">
        <v>812</v>
      </c>
      <c r="C1179">
        <v>93440</v>
      </c>
      <c r="D1179" t="s">
        <v>1149</v>
      </c>
      <c r="E1179" s="22">
        <v>3096758</v>
      </c>
      <c r="F1179" s="22">
        <v>0</v>
      </c>
      <c r="G1179" s="22">
        <v>0</v>
      </c>
      <c r="H1179" s="22">
        <v>0</v>
      </c>
      <c r="I1179" s="22">
        <v>0</v>
      </c>
      <c r="J1179" s="22">
        <v>0</v>
      </c>
      <c r="K1179" s="22">
        <v>3096758</v>
      </c>
      <c r="L1179" s="23">
        <v>5.8055079681250106E-4</v>
      </c>
      <c r="M1179" s="22">
        <v>6733.4934125069749</v>
      </c>
      <c r="N1179" s="22">
        <v>0</v>
      </c>
      <c r="O1179" s="22">
        <v>6733</v>
      </c>
      <c r="P1179" s="4"/>
    </row>
    <row r="1180" spans="1:16" x14ac:dyDescent="0.35">
      <c r="A1180" s="21">
        <v>1179</v>
      </c>
      <c r="B1180"/>
      <c r="C1180">
        <v>93521</v>
      </c>
      <c r="D1180" t="s">
        <v>1150</v>
      </c>
      <c r="E1180" s="22">
        <v>0</v>
      </c>
      <c r="F1180" s="22">
        <v>0</v>
      </c>
      <c r="G1180" s="22">
        <v>0</v>
      </c>
      <c r="H1180" s="22">
        <v>0</v>
      </c>
      <c r="I1180" s="22">
        <v>0</v>
      </c>
      <c r="J1180" s="22">
        <v>0</v>
      </c>
      <c r="K1180" s="22">
        <v>0</v>
      </c>
      <c r="L1180" s="23">
        <v>0</v>
      </c>
      <c r="M1180" s="22">
        <v>100</v>
      </c>
      <c r="N1180" s="22">
        <v>0</v>
      </c>
      <c r="O1180" s="22">
        <v>100</v>
      </c>
      <c r="P1180" s="4"/>
    </row>
    <row r="1181" spans="1:16" x14ac:dyDescent="0.35">
      <c r="A1181" s="21">
        <v>1180</v>
      </c>
      <c r="B1181">
        <v>4736</v>
      </c>
      <c r="C1181">
        <v>93548</v>
      </c>
      <c r="D1181" t="s">
        <v>1151</v>
      </c>
      <c r="E1181" s="22">
        <v>646495</v>
      </c>
      <c r="F1181" s="22">
        <v>0</v>
      </c>
      <c r="G1181" s="22">
        <v>0</v>
      </c>
      <c r="H1181" s="22">
        <v>0</v>
      </c>
      <c r="I1181" s="22">
        <v>0</v>
      </c>
      <c r="J1181" s="22">
        <v>0</v>
      </c>
      <c r="K1181" s="22">
        <v>646495</v>
      </c>
      <c r="L1181" s="23">
        <v>1.2119874636161361E-4</v>
      </c>
      <c r="M1181" s="22">
        <v>1405.7184396451696</v>
      </c>
      <c r="N1181" s="22">
        <v>0</v>
      </c>
      <c r="O1181" s="22">
        <v>1406</v>
      </c>
      <c r="P1181" s="4"/>
    </row>
    <row r="1182" spans="1:16" x14ac:dyDescent="0.35">
      <c r="A1182" s="21">
        <v>1181</v>
      </c>
      <c r="B1182">
        <v>904</v>
      </c>
      <c r="C1182">
        <v>93610</v>
      </c>
      <c r="D1182" t="s">
        <v>1152</v>
      </c>
      <c r="E1182" s="22">
        <v>331384</v>
      </c>
      <c r="F1182" s="22">
        <v>0</v>
      </c>
      <c r="G1182" s="22">
        <v>0</v>
      </c>
      <c r="H1182" s="22">
        <v>0</v>
      </c>
      <c r="I1182" s="22">
        <v>0</v>
      </c>
      <c r="J1182" s="22">
        <v>0</v>
      </c>
      <c r="K1182" s="22">
        <v>331384</v>
      </c>
      <c r="L1182" s="23">
        <v>6.2124726972825718E-5</v>
      </c>
      <c r="M1182" s="22">
        <v>720.55097008232838</v>
      </c>
      <c r="N1182" s="22">
        <v>0</v>
      </c>
      <c r="O1182" s="22">
        <v>721</v>
      </c>
      <c r="P1182" s="4"/>
    </row>
    <row r="1183" spans="1:16" x14ac:dyDescent="0.35">
      <c r="A1183" s="21">
        <v>1182</v>
      </c>
      <c r="B1183">
        <v>769</v>
      </c>
      <c r="C1183">
        <v>93629</v>
      </c>
      <c r="D1183" t="s">
        <v>1153</v>
      </c>
      <c r="E1183" s="22">
        <v>0</v>
      </c>
      <c r="F1183" s="22">
        <v>0</v>
      </c>
      <c r="G1183" s="22">
        <v>0</v>
      </c>
      <c r="H1183" s="22">
        <v>0</v>
      </c>
      <c r="I1183" s="22">
        <v>0</v>
      </c>
      <c r="J1183" s="22">
        <v>0</v>
      </c>
      <c r="K1183" s="22">
        <v>0</v>
      </c>
      <c r="L1183" s="23">
        <v>0</v>
      </c>
      <c r="M1183" s="22">
        <v>100</v>
      </c>
      <c r="N1183" s="22">
        <v>0</v>
      </c>
      <c r="O1183" s="22">
        <v>100</v>
      </c>
    </row>
    <row r="1184" spans="1:16" x14ac:dyDescent="0.35">
      <c r="A1184" s="21">
        <v>1183</v>
      </c>
      <c r="B1184">
        <v>435</v>
      </c>
      <c r="C1184">
        <v>93661</v>
      </c>
      <c r="D1184" t="s">
        <v>1154</v>
      </c>
      <c r="E1184" s="22">
        <v>0</v>
      </c>
      <c r="F1184" s="22">
        <v>0</v>
      </c>
      <c r="G1184" s="22">
        <v>0</v>
      </c>
      <c r="H1184" s="22">
        <v>0</v>
      </c>
      <c r="I1184" s="22">
        <v>0</v>
      </c>
      <c r="J1184" s="22">
        <v>0</v>
      </c>
      <c r="K1184" s="22">
        <v>0</v>
      </c>
      <c r="L1184" s="23">
        <v>0</v>
      </c>
      <c r="M1184" s="22">
        <v>100</v>
      </c>
      <c r="N1184" s="22">
        <v>0</v>
      </c>
      <c r="O1184" s="22">
        <v>100</v>
      </c>
    </row>
    <row r="1185" spans="1:15" x14ac:dyDescent="0.35">
      <c r="A1185" s="21">
        <v>1184</v>
      </c>
      <c r="B1185">
        <v>981</v>
      </c>
      <c r="C1185">
        <v>93696</v>
      </c>
      <c r="D1185" t="s">
        <v>1155</v>
      </c>
      <c r="E1185" s="22">
        <v>148258</v>
      </c>
      <c r="F1185" s="22">
        <v>0</v>
      </c>
      <c r="G1185" s="22">
        <v>0</v>
      </c>
      <c r="H1185" s="22">
        <v>0</v>
      </c>
      <c r="I1185" s="22">
        <v>0</v>
      </c>
      <c r="J1185" s="22">
        <v>0</v>
      </c>
      <c r="K1185" s="22">
        <v>148258</v>
      </c>
      <c r="L1185" s="23">
        <v>2.7794002642062369E-5</v>
      </c>
      <c r="M1185" s="22">
        <v>322.36754255626659</v>
      </c>
      <c r="N1185" s="22">
        <v>0</v>
      </c>
      <c r="O1185" s="22">
        <v>322</v>
      </c>
    </row>
    <row r="1186" spans="1:15" x14ac:dyDescent="0.35">
      <c r="A1186" s="21">
        <v>1185</v>
      </c>
      <c r="B1186">
        <v>4736</v>
      </c>
      <c r="C1186">
        <v>93734</v>
      </c>
      <c r="D1186" t="s">
        <v>1156</v>
      </c>
      <c r="E1186" s="22">
        <v>46490</v>
      </c>
      <c r="F1186" s="22">
        <v>0</v>
      </c>
      <c r="G1186" s="22">
        <v>0</v>
      </c>
      <c r="H1186" s="22">
        <v>0</v>
      </c>
      <c r="I1186" s="22">
        <v>0</v>
      </c>
      <c r="J1186" s="22">
        <v>0</v>
      </c>
      <c r="K1186" s="22">
        <v>46490</v>
      </c>
      <c r="L1186" s="23">
        <v>8.715503937929013E-6</v>
      </c>
      <c r="M1186" s="22">
        <v>101.08639704731505</v>
      </c>
      <c r="N1186" s="22">
        <v>1</v>
      </c>
      <c r="O1186" s="22">
        <v>100</v>
      </c>
    </row>
    <row r="1187" spans="1:15" x14ac:dyDescent="0.35">
      <c r="A1187" s="21">
        <v>1186</v>
      </c>
      <c r="B1187">
        <v>869</v>
      </c>
      <c r="C1187">
        <v>93742</v>
      </c>
      <c r="D1187" t="s">
        <v>1157</v>
      </c>
      <c r="E1187" s="22">
        <v>3552614</v>
      </c>
      <c r="F1187" s="22">
        <v>0</v>
      </c>
      <c r="G1187" s="22">
        <v>0</v>
      </c>
      <c r="H1187" s="22">
        <v>0</v>
      </c>
      <c r="I1187" s="22">
        <v>0</v>
      </c>
      <c r="J1187" s="22">
        <v>0</v>
      </c>
      <c r="K1187" s="22">
        <v>3552614</v>
      </c>
      <c r="L1187" s="23">
        <v>6.6601035291335216E-4</v>
      </c>
      <c r="M1187" s="22">
        <v>7724.6923931996153</v>
      </c>
      <c r="N1187" s="22">
        <v>0</v>
      </c>
      <c r="O1187" s="22">
        <v>7725</v>
      </c>
    </row>
    <row r="1188" spans="1:15" x14ac:dyDescent="0.35">
      <c r="A1188" s="21">
        <v>1187</v>
      </c>
      <c r="B1188"/>
      <c r="C1188">
        <v>93777</v>
      </c>
      <c r="D1188" t="s">
        <v>1241</v>
      </c>
      <c r="E1188" s="22">
        <v>58581</v>
      </c>
      <c r="F1188" s="22">
        <v>0</v>
      </c>
      <c r="G1188" s="22">
        <v>0</v>
      </c>
      <c r="H1188" s="22">
        <v>0</v>
      </c>
      <c r="I1188" s="22">
        <v>0</v>
      </c>
      <c r="J1188" s="22">
        <v>0</v>
      </c>
      <c r="K1188" s="22">
        <v>58581</v>
      </c>
      <c r="L1188" s="23">
        <v>1.0982209855620983E-5</v>
      </c>
      <c r="M1188" s="22">
        <v>127.37668800664149</v>
      </c>
      <c r="N1188" s="22">
        <v>0</v>
      </c>
      <c r="O1188" s="22">
        <v>127</v>
      </c>
    </row>
    <row r="1189" spans="1:15" x14ac:dyDescent="0.35">
      <c r="A1189" s="21">
        <v>1188</v>
      </c>
      <c r="B1189">
        <v>872</v>
      </c>
      <c r="C1189">
        <v>94250</v>
      </c>
      <c r="D1189" t="s">
        <v>1158</v>
      </c>
      <c r="E1189" s="22">
        <v>7744907</v>
      </c>
      <c r="F1189" s="22">
        <v>4513</v>
      </c>
      <c r="G1189" s="22">
        <v>0</v>
      </c>
      <c r="H1189" s="22">
        <v>0</v>
      </c>
      <c r="I1189" s="22">
        <v>0</v>
      </c>
      <c r="J1189" s="22">
        <v>0</v>
      </c>
      <c r="K1189" s="22">
        <v>7740394</v>
      </c>
      <c r="L1189" s="23">
        <v>1.4510955987980664E-3</v>
      </c>
      <c r="M1189" s="22">
        <v>16830.469803971933</v>
      </c>
      <c r="N1189" s="22">
        <v>0</v>
      </c>
      <c r="O1189" s="22">
        <v>16830</v>
      </c>
    </row>
    <row r="1190" spans="1:15" x14ac:dyDescent="0.35">
      <c r="A1190" s="21">
        <v>1189</v>
      </c>
      <c r="B1190">
        <v>876</v>
      </c>
      <c r="C1190">
        <v>94358</v>
      </c>
      <c r="D1190" t="s">
        <v>1159</v>
      </c>
      <c r="E1190" s="22">
        <v>61857</v>
      </c>
      <c r="F1190" s="22">
        <v>0</v>
      </c>
      <c r="G1190" s="22">
        <v>0</v>
      </c>
      <c r="H1190" s="22">
        <v>0</v>
      </c>
      <c r="I1190" s="22">
        <v>0</v>
      </c>
      <c r="J1190" s="22">
        <v>0</v>
      </c>
      <c r="K1190" s="22">
        <v>61857</v>
      </c>
      <c r="L1190" s="23">
        <v>1.1596363241309421E-5</v>
      </c>
      <c r="M1190" s="22">
        <v>134.49991959896252</v>
      </c>
      <c r="N1190" s="22">
        <v>0</v>
      </c>
      <c r="O1190" s="22">
        <v>134</v>
      </c>
    </row>
    <row r="1191" spans="1:15" x14ac:dyDescent="0.35">
      <c r="A1191" s="21">
        <v>1190</v>
      </c>
      <c r="B1191">
        <v>707</v>
      </c>
      <c r="C1191">
        <v>95149</v>
      </c>
      <c r="D1191" t="s">
        <v>957</v>
      </c>
      <c r="E1191" s="22">
        <v>558087</v>
      </c>
      <c r="F1191" s="22">
        <v>0</v>
      </c>
      <c r="G1191" s="22">
        <v>0</v>
      </c>
      <c r="H1191" s="22">
        <v>0</v>
      </c>
      <c r="I1191" s="22">
        <v>558087</v>
      </c>
      <c r="J1191" s="22">
        <v>0</v>
      </c>
      <c r="K1191" s="22">
        <v>0</v>
      </c>
      <c r="L1191" s="23">
        <v>0</v>
      </c>
      <c r="M1191" s="22">
        <v>100</v>
      </c>
      <c r="N1191" s="22">
        <v>0</v>
      </c>
      <c r="O1191" s="22">
        <v>100</v>
      </c>
    </row>
    <row r="1192" spans="1:15" x14ac:dyDescent="0.35">
      <c r="A1192" s="21">
        <v>1191</v>
      </c>
      <c r="B1192">
        <v>901</v>
      </c>
      <c r="C1192">
        <v>95493</v>
      </c>
      <c r="D1192" t="s">
        <v>1161</v>
      </c>
      <c r="E1192" s="22">
        <v>0</v>
      </c>
      <c r="F1192" s="22">
        <v>0</v>
      </c>
      <c r="G1192" s="22">
        <v>0</v>
      </c>
      <c r="H1192" s="22">
        <v>0</v>
      </c>
      <c r="I1192" s="22">
        <v>0</v>
      </c>
      <c r="J1192" s="22">
        <v>0</v>
      </c>
      <c r="K1192" s="22">
        <v>0</v>
      </c>
      <c r="L1192" s="23">
        <v>0</v>
      </c>
      <c r="M1192" s="22">
        <v>100</v>
      </c>
      <c r="N1192" s="22">
        <v>0</v>
      </c>
      <c r="O1192" s="22">
        <v>100</v>
      </c>
    </row>
    <row r="1193" spans="1:15" x14ac:dyDescent="0.35">
      <c r="A1193" s="21">
        <v>1192</v>
      </c>
      <c r="B1193">
        <v>671</v>
      </c>
      <c r="C1193">
        <v>95527</v>
      </c>
      <c r="D1193" t="s">
        <v>1162</v>
      </c>
      <c r="E1193" s="22">
        <v>572208864</v>
      </c>
      <c r="F1193" s="22">
        <v>0</v>
      </c>
      <c r="G1193" s="22">
        <v>0</v>
      </c>
      <c r="H1193" s="22">
        <v>0</v>
      </c>
      <c r="I1193" s="22">
        <v>42951182</v>
      </c>
      <c r="J1193" s="22">
        <v>323678448.99173307</v>
      </c>
      <c r="K1193" s="22">
        <v>205579233.00826693</v>
      </c>
      <c r="L1193" s="23">
        <v>3.8540043339212224E-2</v>
      </c>
      <c r="M1193" s="22">
        <v>447005.03275018634</v>
      </c>
      <c r="N1193" s="22">
        <v>7345</v>
      </c>
      <c r="O1193" s="22">
        <v>439660</v>
      </c>
    </row>
    <row r="1194" spans="1:15" x14ac:dyDescent="0.35">
      <c r="A1194" s="21">
        <v>1193</v>
      </c>
      <c r="B1194">
        <v>901</v>
      </c>
      <c r="C1194">
        <v>95660</v>
      </c>
      <c r="D1194" t="s">
        <v>1163</v>
      </c>
      <c r="E1194" s="22">
        <v>0</v>
      </c>
      <c r="F1194" s="22">
        <v>0</v>
      </c>
      <c r="G1194" s="22">
        <v>0</v>
      </c>
      <c r="H1194" s="22">
        <v>0</v>
      </c>
      <c r="I1194" s="22">
        <v>0</v>
      </c>
      <c r="J1194" s="22">
        <v>0</v>
      </c>
      <c r="K1194" s="22">
        <v>0</v>
      </c>
      <c r="L1194" s="23">
        <v>0</v>
      </c>
      <c r="M1194" s="22">
        <v>100</v>
      </c>
      <c r="N1194" s="22">
        <v>0</v>
      </c>
      <c r="O1194" s="22">
        <v>100</v>
      </c>
    </row>
    <row r="1195" spans="1:15" x14ac:dyDescent="0.35">
      <c r="A1195" s="21">
        <v>1194</v>
      </c>
      <c r="B1195">
        <v>707</v>
      </c>
      <c r="C1195">
        <v>95710</v>
      </c>
      <c r="D1195" t="s">
        <v>1164</v>
      </c>
      <c r="E1195" s="22">
        <v>156783782</v>
      </c>
      <c r="F1195" s="22">
        <v>0</v>
      </c>
      <c r="G1195" s="22">
        <v>0</v>
      </c>
      <c r="H1195" s="22">
        <v>0</v>
      </c>
      <c r="I1195" s="22">
        <v>156783782</v>
      </c>
      <c r="J1195" s="22">
        <v>0</v>
      </c>
      <c r="K1195" s="22">
        <v>0</v>
      </c>
      <c r="L1195" s="23">
        <v>0</v>
      </c>
      <c r="M1195" s="22">
        <v>100</v>
      </c>
      <c r="N1195" s="22">
        <v>0</v>
      </c>
      <c r="O1195" s="22">
        <v>100</v>
      </c>
    </row>
    <row r="1196" spans="1:15" x14ac:dyDescent="0.35">
      <c r="A1196" s="21">
        <v>1195</v>
      </c>
      <c r="B1196">
        <v>1</v>
      </c>
      <c r="C1196">
        <v>95935</v>
      </c>
      <c r="D1196" t="s">
        <v>1165</v>
      </c>
      <c r="E1196" s="22">
        <v>4382052</v>
      </c>
      <c r="F1196" s="22">
        <v>0</v>
      </c>
      <c r="G1196" s="22">
        <v>0</v>
      </c>
      <c r="H1196" s="22">
        <v>0</v>
      </c>
      <c r="I1196" s="22">
        <v>4382052</v>
      </c>
      <c r="J1196" s="22">
        <v>0</v>
      </c>
      <c r="K1196" s="22">
        <v>0</v>
      </c>
      <c r="L1196" s="23">
        <v>0</v>
      </c>
      <c r="M1196" s="22">
        <v>100</v>
      </c>
      <c r="N1196" s="22">
        <v>0</v>
      </c>
      <c r="O1196" s="22">
        <v>100</v>
      </c>
    </row>
    <row r="1197" spans="1:15" x14ac:dyDescent="0.35">
      <c r="A1197" s="21">
        <v>1196</v>
      </c>
      <c r="B1197">
        <v>4742</v>
      </c>
      <c r="C1197">
        <v>96717</v>
      </c>
      <c r="D1197" t="s">
        <v>1166</v>
      </c>
      <c r="E1197" s="22">
        <v>516471530</v>
      </c>
      <c r="F1197" s="22">
        <v>0</v>
      </c>
      <c r="G1197" s="22">
        <v>0</v>
      </c>
      <c r="H1197" s="22">
        <v>0</v>
      </c>
      <c r="I1197" s="22">
        <v>99392424</v>
      </c>
      <c r="J1197" s="22">
        <v>148016739.78067064</v>
      </c>
      <c r="K1197" s="22">
        <v>269062366.21932936</v>
      </c>
      <c r="L1197" s="23">
        <v>5.0441258600410051E-2</v>
      </c>
      <c r="M1197" s="22">
        <v>585040.76537184801</v>
      </c>
      <c r="N1197" s="22">
        <v>2210</v>
      </c>
      <c r="O1197" s="22">
        <v>582831</v>
      </c>
    </row>
    <row r="1198" spans="1:15" x14ac:dyDescent="0.35">
      <c r="A1198" s="21">
        <v>1197</v>
      </c>
      <c r="B1198">
        <v>241</v>
      </c>
      <c r="C1198">
        <v>97136</v>
      </c>
      <c r="D1198" t="s">
        <v>1167</v>
      </c>
      <c r="E1198" s="22">
        <v>1653915</v>
      </c>
      <c r="F1198" s="22">
        <v>35429</v>
      </c>
      <c r="G1198" s="22">
        <v>0</v>
      </c>
      <c r="H1198" s="22">
        <v>0</v>
      </c>
      <c r="I1198" s="22">
        <v>0</v>
      </c>
      <c r="J1198" s="22">
        <v>0</v>
      </c>
      <c r="K1198" s="22">
        <v>1618486</v>
      </c>
      <c r="L1198" s="23">
        <v>3.0341839334228817E-4</v>
      </c>
      <c r="M1198" s="22">
        <v>3519.185166950328</v>
      </c>
      <c r="N1198" s="22">
        <v>0</v>
      </c>
      <c r="O1198" s="22">
        <v>3519</v>
      </c>
    </row>
    <row r="1199" spans="1:15" x14ac:dyDescent="0.35">
      <c r="A1199" s="21">
        <v>1198</v>
      </c>
      <c r="B1199" s="26">
        <v>629</v>
      </c>
      <c r="C1199" s="26">
        <v>97152</v>
      </c>
      <c r="D1199" s="26" t="s">
        <v>1242</v>
      </c>
      <c r="E1199" s="22">
        <v>0</v>
      </c>
      <c r="F1199" s="22">
        <v>0</v>
      </c>
      <c r="G1199" s="22">
        <v>0</v>
      </c>
      <c r="H1199" s="22">
        <v>0</v>
      </c>
      <c r="I1199" s="22">
        <v>0</v>
      </c>
      <c r="J1199" s="22">
        <v>0</v>
      </c>
      <c r="K1199" s="22">
        <v>0</v>
      </c>
      <c r="L1199" s="23">
        <v>0</v>
      </c>
      <c r="M1199" s="22">
        <v>100</v>
      </c>
      <c r="N1199" s="22">
        <v>0</v>
      </c>
      <c r="O1199" s="22">
        <v>100</v>
      </c>
    </row>
    <row r="1200" spans="1:15" x14ac:dyDescent="0.35">
      <c r="A1200" s="21">
        <v>1199</v>
      </c>
      <c r="B1200">
        <v>707</v>
      </c>
      <c r="C1200">
        <v>97179</v>
      </c>
      <c r="D1200" t="s">
        <v>1168</v>
      </c>
      <c r="E1200" s="22">
        <v>0</v>
      </c>
      <c r="F1200" s="22">
        <v>0</v>
      </c>
      <c r="G1200" s="22">
        <v>0</v>
      </c>
      <c r="H1200" s="22">
        <v>0</v>
      </c>
      <c r="I1200" s="22">
        <v>0</v>
      </c>
      <c r="J1200" s="22">
        <v>0</v>
      </c>
      <c r="K1200" s="22">
        <v>0</v>
      </c>
      <c r="L1200" s="23">
        <v>0</v>
      </c>
      <c r="M1200" s="22">
        <v>100</v>
      </c>
      <c r="N1200" s="22">
        <v>0</v>
      </c>
      <c r="O1200" s="22">
        <v>100</v>
      </c>
    </row>
    <row r="1201" spans="1:15" x14ac:dyDescent="0.35">
      <c r="A1201" s="21">
        <v>1200</v>
      </c>
      <c r="B1201">
        <v>4890</v>
      </c>
      <c r="C1201">
        <v>97241</v>
      </c>
      <c r="D1201" t="s">
        <v>1243</v>
      </c>
      <c r="E1201" s="22">
        <v>71910</v>
      </c>
      <c r="F1201" s="22">
        <v>0</v>
      </c>
      <c r="G1201" s="22">
        <v>0</v>
      </c>
      <c r="H1201" s="22">
        <v>0</v>
      </c>
      <c r="I1201" s="22">
        <v>0</v>
      </c>
      <c r="J1201" s="22">
        <v>0</v>
      </c>
      <c r="K1201" s="22">
        <v>71910</v>
      </c>
      <c r="L1201" s="23">
        <v>1.348100426277641E-5</v>
      </c>
      <c r="M1201" s="22">
        <v>156.35884731495858</v>
      </c>
      <c r="N1201" s="22">
        <v>0</v>
      </c>
      <c r="O1201" s="22">
        <v>156</v>
      </c>
    </row>
    <row r="1202" spans="1:15" x14ac:dyDescent="0.35">
      <c r="A1202" s="21">
        <v>1201</v>
      </c>
      <c r="B1202">
        <v>709</v>
      </c>
      <c r="C1202">
        <v>97268</v>
      </c>
      <c r="D1202" t="s">
        <v>1169</v>
      </c>
      <c r="E1202" s="22">
        <v>17886</v>
      </c>
      <c r="F1202" s="22">
        <v>0</v>
      </c>
      <c r="G1202" s="22">
        <v>0</v>
      </c>
      <c r="H1202" s="22">
        <v>0</v>
      </c>
      <c r="I1202" s="22">
        <v>0</v>
      </c>
      <c r="J1202" s="22">
        <v>0</v>
      </c>
      <c r="K1202" s="22">
        <v>17886</v>
      </c>
      <c r="L1202" s="23">
        <v>3.3530975141707532E-6</v>
      </c>
      <c r="M1202" s="22">
        <v>100</v>
      </c>
      <c r="N1202" s="22">
        <v>0</v>
      </c>
      <c r="O1202" s="22">
        <v>100</v>
      </c>
    </row>
    <row r="1203" spans="1:15" x14ac:dyDescent="0.35">
      <c r="A1203" s="21">
        <v>1202</v>
      </c>
      <c r="B1203">
        <v>4718</v>
      </c>
      <c r="C1203">
        <v>97691</v>
      </c>
      <c r="D1203" t="s">
        <v>1170</v>
      </c>
      <c r="E1203" s="22">
        <v>0</v>
      </c>
      <c r="F1203" s="22">
        <v>0</v>
      </c>
      <c r="G1203" s="22">
        <v>0</v>
      </c>
      <c r="H1203" s="22">
        <v>0</v>
      </c>
      <c r="I1203" s="22">
        <v>0</v>
      </c>
      <c r="J1203" s="22">
        <v>0</v>
      </c>
      <c r="K1203" s="22">
        <v>0</v>
      </c>
      <c r="L1203" s="23">
        <v>0</v>
      </c>
      <c r="M1203" s="22">
        <v>100</v>
      </c>
      <c r="N1203" s="22">
        <v>0</v>
      </c>
      <c r="O1203" s="22">
        <v>100</v>
      </c>
    </row>
    <row r="1204" spans="1:15" x14ac:dyDescent="0.35">
      <c r="A1204" s="21">
        <v>1203</v>
      </c>
      <c r="B1204">
        <v>8</v>
      </c>
      <c r="C1204">
        <v>97705</v>
      </c>
      <c r="D1204" t="s">
        <v>1171</v>
      </c>
      <c r="E1204" s="22">
        <v>0</v>
      </c>
      <c r="F1204" s="22">
        <v>0</v>
      </c>
      <c r="G1204" s="22">
        <v>0</v>
      </c>
      <c r="H1204" s="22">
        <v>0</v>
      </c>
      <c r="I1204" s="22">
        <v>0</v>
      </c>
      <c r="J1204" s="22">
        <v>0</v>
      </c>
      <c r="K1204" s="22">
        <v>0</v>
      </c>
      <c r="L1204" s="23">
        <v>0</v>
      </c>
      <c r="M1204" s="22">
        <v>100</v>
      </c>
      <c r="N1204" s="22">
        <v>0</v>
      </c>
      <c r="O1204" s="22">
        <v>100</v>
      </c>
    </row>
    <row r="1205" spans="1:15" x14ac:dyDescent="0.35">
      <c r="A1205" s="21">
        <v>1204</v>
      </c>
      <c r="B1205">
        <v>31</v>
      </c>
      <c r="C1205">
        <v>97764</v>
      </c>
      <c r="D1205" t="s">
        <v>1172</v>
      </c>
      <c r="E1205" s="22">
        <v>6950</v>
      </c>
      <c r="F1205" s="22">
        <v>0</v>
      </c>
      <c r="G1205" s="22">
        <v>0</v>
      </c>
      <c r="H1205" s="22">
        <v>0</v>
      </c>
      <c r="I1205" s="22">
        <v>0</v>
      </c>
      <c r="J1205" s="22">
        <v>0</v>
      </c>
      <c r="K1205" s="22">
        <v>6950</v>
      </c>
      <c r="L1205" s="23">
        <v>1.3029200337407322E-6</v>
      </c>
      <c r="M1205" s="22">
        <v>100</v>
      </c>
      <c r="N1205" s="22">
        <v>0</v>
      </c>
      <c r="O1205" s="22">
        <v>100</v>
      </c>
    </row>
    <row r="1206" spans="1:15" x14ac:dyDescent="0.35">
      <c r="A1206" s="21">
        <v>1205</v>
      </c>
      <c r="B1206" s="26"/>
      <c r="C1206" s="26">
        <v>99600</v>
      </c>
      <c r="D1206" s="26" t="s">
        <v>1244</v>
      </c>
      <c r="E1206" s="22">
        <v>0</v>
      </c>
      <c r="F1206" s="22">
        <v>0</v>
      </c>
      <c r="G1206" s="22">
        <v>0</v>
      </c>
      <c r="H1206" s="22">
        <v>0</v>
      </c>
      <c r="I1206" s="22">
        <v>0</v>
      </c>
      <c r="J1206" s="22">
        <v>0</v>
      </c>
      <c r="K1206" s="22">
        <v>0</v>
      </c>
      <c r="L1206" s="23">
        <v>0</v>
      </c>
      <c r="M1206" s="22">
        <v>100</v>
      </c>
      <c r="N1206" s="22">
        <v>0</v>
      </c>
      <c r="O1206" s="22">
        <v>100</v>
      </c>
    </row>
    <row r="1207" spans="1:15" x14ac:dyDescent="0.35">
      <c r="A1207" s="21">
        <v>1206</v>
      </c>
      <c r="B1207">
        <v>801</v>
      </c>
      <c r="C1207">
        <v>99775</v>
      </c>
      <c r="D1207" t="s">
        <v>1173</v>
      </c>
      <c r="E1207" s="22">
        <v>0</v>
      </c>
      <c r="F1207" s="22">
        <v>0</v>
      </c>
      <c r="G1207" s="22">
        <v>0</v>
      </c>
      <c r="H1207" s="22">
        <v>0</v>
      </c>
      <c r="I1207" s="22">
        <v>0</v>
      </c>
      <c r="J1207" s="22">
        <v>0</v>
      </c>
      <c r="K1207" s="22">
        <v>0</v>
      </c>
      <c r="L1207" s="23">
        <v>0</v>
      </c>
      <c r="M1207" s="22">
        <v>100</v>
      </c>
      <c r="N1207" s="22">
        <v>0</v>
      </c>
      <c r="O1207" s="22">
        <v>100</v>
      </c>
    </row>
    <row r="1208" spans="1:15" x14ac:dyDescent="0.35">
      <c r="A1208" s="21">
        <v>1207</v>
      </c>
      <c r="B1208">
        <v>836</v>
      </c>
      <c r="C1208">
        <v>99937</v>
      </c>
      <c r="D1208" t="s">
        <v>1174</v>
      </c>
      <c r="E1208" s="22">
        <v>403687</v>
      </c>
      <c r="F1208" s="22">
        <v>812</v>
      </c>
      <c r="G1208" s="22">
        <v>0</v>
      </c>
      <c r="H1208" s="22">
        <v>0</v>
      </c>
      <c r="I1208" s="22">
        <v>0</v>
      </c>
      <c r="J1208" s="22">
        <v>0</v>
      </c>
      <c r="K1208" s="22">
        <v>402875</v>
      </c>
      <c r="L1208" s="23">
        <v>7.5527181092560785E-5</v>
      </c>
      <c r="M1208" s="22">
        <v>875.9987569463766</v>
      </c>
      <c r="N1208" s="22">
        <v>0</v>
      </c>
      <c r="O1208" s="22">
        <v>876</v>
      </c>
    </row>
    <row r="1209" spans="1:15" x14ac:dyDescent="0.35">
      <c r="K1209" s="31"/>
      <c r="M1209" s="31"/>
      <c r="N1209" s="31"/>
      <c r="O1209" s="31"/>
    </row>
  </sheetData>
  <sheetProtection algorithmName="SHA-512" hashValue="+09bbBwgl9gDxiYvNrmlq7X+4sa9pZLmkkcdfv6EgJZ1apTGHx13sk95ElfstcQZVoDsM+zGLCMDNLRlzWGG+g==" saltValue="tvwtd15oZSZVgMNcqu+P/g==" spinCount="100000" sheet="1" objects="1" scenarios="1"/>
  <conditionalFormatting sqref="C2">
    <cfRule type="duplicateValues" dxfId="3" priority="3"/>
  </conditionalFormatting>
  <conditionalFormatting sqref="C245">
    <cfRule type="duplicateValues" dxfId="2" priority="2"/>
  </conditionalFormatting>
  <conditionalFormatting sqref="C401">
    <cfRule type="duplicateValues" dxfId="1" priority="1"/>
  </conditionalFormatting>
  <conditionalFormatting sqref="C678:C1208 C3:C244 C246:C400 C402:C676">
    <cfRule type="duplicateValues" dxfId="0" priority="4"/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fbf9198-90d9-4969-b4ac-bcbf5cc89955">
      <Terms xmlns="http://schemas.microsoft.com/office/infopath/2007/PartnerControls"/>
    </lcf76f155ced4ddcb4097134ff3c332f>
    <TaxCatchAll xmlns="5a5e8dfb-bd82-46e1-b830-00e24749d39d" xsi:nil="true"/>
    <Notes0 xmlns="5fbf9198-90d9-4969-b4ac-bcbf5cc8995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019F655086FA418272F34CF8A89A2F" ma:contentTypeVersion="21" ma:contentTypeDescription="Create a new document." ma:contentTypeScope="" ma:versionID="556beacae86c66d628db60b5f2241ac0">
  <xsd:schema xmlns:xsd="http://www.w3.org/2001/XMLSchema" xmlns:xs="http://www.w3.org/2001/XMLSchema" xmlns:p="http://schemas.microsoft.com/office/2006/metadata/properties" xmlns:ns2="5fbf9198-90d9-4969-b4ac-bcbf5cc89955" xmlns:ns3="5a5e8dfb-bd82-46e1-b830-00e24749d39d" targetNamespace="http://schemas.microsoft.com/office/2006/metadata/properties" ma:root="true" ma:fieldsID="b8bbbe9f0f6b92efd88548a970304919" ns2:_="" ns3:_="">
    <xsd:import namespace="5fbf9198-90d9-4969-b4ac-bcbf5cc89955"/>
    <xsd:import namespace="5a5e8dfb-bd82-46e1-b830-00e24749d3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Notes0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bf9198-90d9-4969-b4ac-bcbf5cc899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Notes0" ma:index="16" nillable="true" ma:displayName="Notes" ma:internalName="Notes0">
      <xsd:simpleType>
        <xsd:restriction base="dms:Text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d96b42e-419a-4189-b55b-fb484703c6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5e8dfb-bd82-46e1-b830-00e24749d39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70c111e-f5db-4865-81aa-0559afd5561d}" ma:internalName="TaxCatchAll" ma:showField="CatchAllData" ma:web="5a5e8dfb-bd82-46e1-b830-00e24749d3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3E6B81-E1A4-455E-AA02-F01786CF7C20}">
  <ds:schemaRefs>
    <ds:schemaRef ds:uri="http://www.w3.org/XML/1998/namespace"/>
    <ds:schemaRef ds:uri="http://schemas.microsoft.com/office/2006/documentManagement/types"/>
    <ds:schemaRef ds:uri="http://schemas.microsoft.com/sharepoint/v3"/>
    <ds:schemaRef ds:uri="447a0a48-1fcf-4584-afaf-63aa3d3e6ca5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722075a-6fa1-4589-bb69-c506863310d5"/>
  </ds:schemaRefs>
</ds:datastoreItem>
</file>

<file path=customXml/itemProps2.xml><?xml version="1.0" encoding="utf-8"?>
<ds:datastoreItem xmlns:ds="http://schemas.openxmlformats.org/officeDocument/2006/customXml" ds:itemID="{0D9B088E-3A56-436C-AF65-0477EDAFDDCF}"/>
</file>

<file path=customXml/itemProps3.xml><?xml version="1.0" encoding="utf-8"?>
<ds:datastoreItem xmlns:ds="http://schemas.openxmlformats.org/officeDocument/2006/customXml" ds:itemID="{B950E9BD-E02D-4ADE-AC8E-33E92A93DC5C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992deae9-1c4c-42c8-a310-5088af55ba74}" enabled="0" method="" siteId="{992deae9-1c4c-42c8-a310-5088af55ba7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FY24 NH Assessment Invoice</vt:lpstr>
      <vt:lpstr>Sheet2</vt:lpstr>
      <vt:lpstr>'FY24 NH Assessment Invoice'!Print_Area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Goodwin, Jennifer</dc:creator>
  <cp:lastModifiedBy>Vivek Dhiman</cp:lastModifiedBy>
  <cp:lastPrinted>2023-08-04T12:51:36Z</cp:lastPrinted>
  <dcterms:created xsi:type="dcterms:W3CDTF">2022-10-12T18:19:20Z</dcterms:created>
  <dcterms:modified xsi:type="dcterms:W3CDTF">2024-03-25T11:18:16Z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0x010100E5019F655086FA418272F34CF8A89A2F</vt:lpwstr>
  </property>
  <property fmtid="{D5CDD505-2E9C-101B-9397-08002B2CF9AE}" pid="3" name="MediaServiceImageTags">
    <vt:lpwstr/>
  </property>
</Properties>
</file>