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sharedStrings.xml" ContentType="application/vnd.openxmlformats-officedocument.spreadsheetml.sharedStrings+xml"/>
  <Override PartName="/xl/worksheets/sheet38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7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ffic\ENGINEERING &amp; RESEARCH\tgp\Contribute\"/>
    </mc:Choice>
  </mc:AlternateContent>
  <bookViews>
    <workbookView xWindow="135" yWindow="0" windowWidth="18960" windowHeight="11925" tabRatio="762"/>
  </bookViews>
  <sheets>
    <sheet name="Alton NH11" sheetId="7" r:id="rId1"/>
    <sheet name="Andover US4" sheetId="8" r:id="rId2"/>
    <sheet name="Bartlett US302" sheetId="9" r:id="rId3"/>
    <sheet name="Bedford Toll" sheetId="10" r:id="rId4"/>
    <sheet name="Belmont US3" sheetId="11" r:id="rId5"/>
    <sheet name="Bow NH3A" sheetId="12" r:id="rId6"/>
    <sheet name="Campton I93" sheetId="13" r:id="rId7"/>
    <sheet name="Candia NH101" sheetId="14" r:id="rId8"/>
    <sheet name="Chesterfield NH9" sheetId="15" r:id="rId9"/>
    <sheet name="Chichester NH28" sheetId="16" r:id="rId10"/>
    <sheet name="Chichester US4" sheetId="17" r:id="rId11"/>
    <sheet name="Claremont NH12" sheetId="18" r:id="rId12"/>
    <sheet name="Concord NH106" sheetId="19" r:id="rId13"/>
    <sheet name="Concord I93 Ex16-17" sheetId="20" r:id="rId14"/>
    <sheet name="Concord I93 Ex12-13" sheetId="21" r:id="rId15"/>
    <sheet name="Concord I393 Ex1-2" sheetId="22" r:id="rId16"/>
    <sheet name="Concord US3" sheetId="23" r:id="rId17"/>
    <sheet name="Dover DPR" sheetId="24" r:id="rId18"/>
    <sheet name="Dover Toll" sheetId="25" r:id="rId19"/>
    <sheet name="Durham US4" sheetId="26" r:id="rId20"/>
    <sheet name="Exeter NH101" sheetId="28" r:id="rId21"/>
    <sheet name="Gilford US3" sheetId="29" r:id="rId22"/>
    <sheet name="Hampton Toll" sheetId="30" r:id="rId23"/>
    <sheet name="Hampton NH1A" sheetId="31" r:id="rId24"/>
    <sheet name="Hampton US1" sheetId="32" r:id="rId25"/>
    <sheet name="Hillsborough NH9" sheetId="33" r:id="rId26"/>
    <sheet name="Hooksett Toll" sheetId="34" r:id="rId27"/>
    <sheet name="Hopkinton I89" sheetId="35" r:id="rId28"/>
    <sheet name="Hudson Circ" sheetId="36" r:id="rId29"/>
    <sheet name="Jackson NH16" sheetId="37" r:id="rId30"/>
    <sheet name="Jefferson US2" sheetId="38" r:id="rId31"/>
    <sheet name="Lebanon NH120" sheetId="39" r:id="rId32"/>
    <sheet name="Lebanon I89" sheetId="40" r:id="rId33"/>
    <sheet name="Lee NH125" sheetId="41" r:id="rId34"/>
    <sheet name="Lincoln I93" sheetId="42" r:id="rId35"/>
    <sheet name="Littleton I93" sheetId="43" r:id="rId36"/>
    <sheet name="Lyme NH10" sheetId="44" r:id="rId37"/>
    <sheet name="Manchester I93" sheetId="45" r:id="rId38"/>
    <sheet name="Marlborough NH12" sheetId="46" r:id="rId39"/>
    <sheet name="Meredith NH104" sheetId="47" r:id="rId40"/>
    <sheet name="Merrimack US3" sheetId="48" r:id="rId41"/>
    <sheet name="Milford NH101A" sheetId="49" r:id="rId42"/>
    <sheet name="Nashua 111" sheetId="50" r:id="rId43"/>
    <sheet name="Nashua FEET" sheetId="51" r:id="rId44"/>
    <sheet name="Newington US4" sheetId="52" r:id="rId45"/>
    <sheet name="Newport NH10" sheetId="53" r:id="rId46"/>
    <sheet name="N Hampton US1" sheetId="54" r:id="rId47"/>
    <sheet name="Northumberland US3" sheetId="55" r:id="rId48"/>
    <sheet name="Northwood US4" sheetId="56" r:id="rId49"/>
    <sheet name="Ossipee NH16" sheetId="57" r:id="rId50"/>
    <sheet name="Rindge US202" sheetId="58" r:id="rId51"/>
    <sheet name="Rochester Toll" sheetId="59" r:id="rId52"/>
    <sheet name="Rumney NH25" sheetId="60" r:id="rId53"/>
    <sheet name="Salem I93 SL" sheetId="61" r:id="rId54"/>
    <sheet name="Seabrook I95" sheetId="62" r:id="rId55"/>
    <sheet name="Sutton I89" sheetId="63" r:id="rId56"/>
    <sheet name="Tamworth NH25" sheetId="64" r:id="rId57"/>
    <sheet name="Temple NH101" sheetId="65" r:id="rId58"/>
    <sheet name="Tilton I93" sheetId="66" r:id="rId59"/>
    <sheet name="Warner NH114" sheetId="67" r:id="rId60"/>
    <sheet name="Windham NH28" sheetId="68" r:id="rId61"/>
    <sheet name="Windham I93" sheetId="69" r:id="rId62"/>
    <sheet name="Wolfeboro NH28" sheetId="70" r:id="rId63"/>
    <sheet name="Group 1" sheetId="1" r:id="rId64"/>
    <sheet name="Group 2" sheetId="2" r:id="rId65"/>
    <sheet name="Group 3" sheetId="3" r:id="rId66"/>
    <sheet name="Group 4" sheetId="6" r:id="rId67"/>
    <sheet name="Group 5" sheetId="4" r:id="rId68"/>
    <sheet name="Group 6" sheetId="5" r:id="rId69"/>
  </sheets>
  <calcPr calcId="162913"/>
</workbook>
</file>

<file path=xl/calcChain.xml><?xml version="1.0" encoding="utf-8"?>
<calcChain xmlns="http://schemas.openxmlformats.org/spreadsheetml/2006/main">
  <c r="I12" i="3" l="1"/>
  <c r="I13" i="3"/>
  <c r="I14" i="3"/>
  <c r="I15" i="3"/>
  <c r="I16" i="3"/>
  <c r="I17" i="3"/>
  <c r="I18" i="3"/>
  <c r="I19" i="3"/>
  <c r="I20" i="3"/>
  <c r="I21" i="3"/>
  <c r="B10" i="48" l="1"/>
  <c r="B12" i="48" l="1"/>
  <c r="B19" i="45"/>
  <c r="C10" i="43"/>
  <c r="C11" i="43"/>
  <c r="C12" i="43"/>
  <c r="C13" i="43"/>
  <c r="C14" i="43"/>
  <c r="C15" i="43"/>
  <c r="C16" i="43"/>
  <c r="C17" i="43"/>
  <c r="C18" i="43"/>
  <c r="C19" i="43"/>
  <c r="C20" i="43"/>
  <c r="C21" i="43"/>
  <c r="I9" i="5" l="1"/>
  <c r="I8" i="5"/>
  <c r="I7" i="5"/>
  <c r="I14" i="4"/>
  <c r="I13" i="4"/>
  <c r="I12" i="4"/>
  <c r="I11" i="4"/>
  <c r="I10" i="4"/>
  <c r="I9" i="4"/>
  <c r="I16" i="6"/>
  <c r="I22" i="3"/>
  <c r="I11" i="3"/>
  <c r="I10" i="3"/>
  <c r="I9" i="3"/>
  <c r="I8" i="3"/>
  <c r="I7" i="3"/>
  <c r="I15" i="2"/>
  <c r="I14" i="2"/>
  <c r="I13" i="2"/>
  <c r="I12" i="2"/>
  <c r="I11" i="2"/>
  <c r="I10" i="2"/>
  <c r="I9" i="2"/>
  <c r="I8" i="2"/>
  <c r="I7" i="2"/>
  <c r="I13" i="1"/>
  <c r="I12" i="1"/>
  <c r="I11" i="1"/>
  <c r="I10" i="1"/>
  <c r="I9" i="1"/>
  <c r="I8" i="1"/>
  <c r="I7" i="1"/>
  <c r="B21" i="5" l="1"/>
  <c r="D18" i="5" s="1"/>
  <c r="B20" i="5"/>
  <c r="C18" i="5" s="1"/>
  <c r="B21" i="4"/>
  <c r="D18" i="4" s="1"/>
  <c r="B20" i="4"/>
  <c r="C18" i="4" s="1"/>
  <c r="B21" i="6"/>
  <c r="D17" i="6" s="1"/>
  <c r="B20" i="6"/>
  <c r="C18" i="6" s="1"/>
  <c r="B21" i="3"/>
  <c r="D17" i="3" s="1"/>
  <c r="B20" i="3"/>
  <c r="C18" i="3" s="1"/>
  <c r="B21" i="2"/>
  <c r="D18" i="2" s="1"/>
  <c r="B20" i="2"/>
  <c r="C18" i="2" s="1"/>
  <c r="B20" i="1"/>
  <c r="C9" i="1" s="1"/>
  <c r="B21" i="1"/>
  <c r="D8" i="1" s="1"/>
  <c r="C17" i="6" l="1"/>
  <c r="D15" i="2"/>
  <c r="D7" i="2"/>
  <c r="D11" i="2"/>
  <c r="C9" i="6"/>
  <c r="C7" i="1"/>
  <c r="C16" i="1"/>
  <c r="C11" i="1"/>
  <c r="C8" i="1"/>
  <c r="C15" i="1"/>
  <c r="D15" i="1"/>
  <c r="C12" i="1"/>
  <c r="D11" i="1"/>
  <c r="D7" i="1"/>
  <c r="D18" i="1"/>
  <c r="D14" i="1"/>
  <c r="D10" i="1"/>
  <c r="C18" i="1"/>
  <c r="C14" i="1"/>
  <c r="C10" i="1"/>
  <c r="D17" i="1"/>
  <c r="D13" i="1"/>
  <c r="D9" i="1"/>
  <c r="C17" i="1"/>
  <c r="C13" i="1"/>
  <c r="D16" i="1"/>
  <c r="D12" i="1"/>
  <c r="C9" i="2"/>
  <c r="C13" i="2"/>
  <c r="C17" i="2"/>
  <c r="D9" i="2"/>
  <c r="D13" i="2"/>
  <c r="D17" i="2"/>
  <c r="C7" i="2"/>
  <c r="C11" i="2"/>
  <c r="C15" i="2"/>
  <c r="C11" i="6"/>
  <c r="C13" i="6"/>
  <c r="C7" i="6"/>
  <c r="C15" i="6"/>
  <c r="D8" i="6"/>
  <c r="D10" i="6"/>
  <c r="D12" i="6"/>
  <c r="D14" i="6"/>
  <c r="D16" i="6"/>
  <c r="D18" i="6"/>
  <c r="D7" i="6"/>
  <c r="D9" i="6"/>
  <c r="D11" i="6"/>
  <c r="D13" i="6"/>
  <c r="D15" i="6"/>
  <c r="C8" i="6"/>
  <c r="C10" i="6"/>
  <c r="C12" i="6"/>
  <c r="C14" i="6"/>
  <c r="C16" i="6"/>
  <c r="D8" i="3"/>
  <c r="D10" i="3"/>
  <c r="D12" i="3"/>
  <c r="D14" i="3"/>
  <c r="D16" i="3"/>
  <c r="D18" i="3"/>
  <c r="C7" i="3"/>
  <c r="C9" i="3"/>
  <c r="C11" i="3"/>
  <c r="C13" i="3"/>
  <c r="C15" i="3"/>
  <c r="C17" i="3"/>
  <c r="D7" i="3"/>
  <c r="D9" i="3"/>
  <c r="D11" i="3"/>
  <c r="D13" i="3"/>
  <c r="D15" i="3"/>
  <c r="C8" i="3"/>
  <c r="C10" i="3"/>
  <c r="C12" i="3"/>
  <c r="C14" i="3"/>
  <c r="C16" i="3"/>
  <c r="C7" i="5"/>
  <c r="C9" i="5"/>
  <c r="C11" i="5"/>
  <c r="C13" i="5"/>
  <c r="C15" i="5"/>
  <c r="C17" i="5"/>
  <c r="D7" i="5"/>
  <c r="D9" i="5"/>
  <c r="D11" i="5"/>
  <c r="D13" i="5"/>
  <c r="D15" i="5"/>
  <c r="D17" i="5"/>
  <c r="C8" i="5"/>
  <c r="C10" i="5"/>
  <c r="C12" i="5"/>
  <c r="C14" i="5"/>
  <c r="C16" i="5"/>
  <c r="D8" i="5"/>
  <c r="D10" i="5"/>
  <c r="D12" i="5"/>
  <c r="D14" i="5"/>
  <c r="D16" i="5"/>
  <c r="C7" i="4"/>
  <c r="C9" i="4"/>
  <c r="C11" i="4"/>
  <c r="C13" i="4"/>
  <c r="C15" i="4"/>
  <c r="C17" i="4"/>
  <c r="D7" i="4"/>
  <c r="D9" i="4"/>
  <c r="D11" i="4"/>
  <c r="D13" i="4"/>
  <c r="D15" i="4"/>
  <c r="D17" i="4"/>
  <c r="C8" i="4"/>
  <c r="C10" i="4"/>
  <c r="C12" i="4"/>
  <c r="C14" i="4"/>
  <c r="C16" i="4"/>
  <c r="D8" i="4"/>
  <c r="D10" i="4"/>
  <c r="D12" i="4"/>
  <c r="D14" i="4"/>
  <c r="D16" i="4"/>
  <c r="C8" i="2"/>
  <c r="C10" i="2"/>
  <c r="C12" i="2"/>
  <c r="C14" i="2"/>
  <c r="C16" i="2"/>
  <c r="D8" i="2"/>
  <c r="D10" i="2"/>
  <c r="D12" i="2"/>
  <c r="D14" i="2"/>
  <c r="D16" i="2"/>
  <c r="B24" i="70" l="1"/>
  <c r="D21" i="70" s="1"/>
  <c r="C21" i="70"/>
  <c r="C20" i="70"/>
  <c r="C19" i="70"/>
  <c r="C18" i="70"/>
  <c r="C17" i="70"/>
  <c r="C16" i="70"/>
  <c r="C15" i="70"/>
  <c r="C14" i="70"/>
  <c r="C13" i="70"/>
  <c r="C12" i="70"/>
  <c r="C11" i="70"/>
  <c r="C10" i="70"/>
  <c r="B24" i="69"/>
  <c r="D21" i="69" s="1"/>
  <c r="C21" i="69"/>
  <c r="C20" i="69"/>
  <c r="C19" i="69"/>
  <c r="C18" i="69"/>
  <c r="C17" i="69"/>
  <c r="C16" i="69"/>
  <c r="C15" i="69"/>
  <c r="C14" i="69"/>
  <c r="C13" i="69"/>
  <c r="C12" i="69"/>
  <c r="C11" i="69"/>
  <c r="C10" i="69"/>
  <c r="B24" i="68"/>
  <c r="D21" i="68" s="1"/>
  <c r="C21" i="68"/>
  <c r="C20" i="68"/>
  <c r="C19" i="68"/>
  <c r="C18" i="68"/>
  <c r="C17" i="68"/>
  <c r="C16" i="68"/>
  <c r="C15" i="68"/>
  <c r="C14" i="68"/>
  <c r="C13" i="68"/>
  <c r="C12" i="68"/>
  <c r="C11" i="68"/>
  <c r="C10" i="68"/>
  <c r="B24" i="67"/>
  <c r="D21" i="67" s="1"/>
  <c r="C21" i="67"/>
  <c r="C20" i="67"/>
  <c r="C19" i="67"/>
  <c r="C18" i="67"/>
  <c r="C17" i="67"/>
  <c r="C16" i="67"/>
  <c r="C15" i="67"/>
  <c r="C14" i="67"/>
  <c r="C13" i="67"/>
  <c r="C12" i="67"/>
  <c r="C11" i="67"/>
  <c r="C10" i="67"/>
  <c r="B24" i="66"/>
  <c r="D21" i="66" s="1"/>
  <c r="C21" i="66"/>
  <c r="C20" i="66"/>
  <c r="C19" i="66"/>
  <c r="C18" i="66"/>
  <c r="C17" i="66"/>
  <c r="C16" i="66"/>
  <c r="C15" i="66"/>
  <c r="C14" i="66"/>
  <c r="C13" i="66"/>
  <c r="C12" i="66"/>
  <c r="C11" i="66"/>
  <c r="C10" i="66"/>
  <c r="B24" i="65"/>
  <c r="D21" i="65" s="1"/>
  <c r="C21" i="65"/>
  <c r="C20" i="65"/>
  <c r="C19" i="65"/>
  <c r="C18" i="65"/>
  <c r="C17" i="65"/>
  <c r="C16" i="65"/>
  <c r="C15" i="65"/>
  <c r="C14" i="65"/>
  <c r="C13" i="65"/>
  <c r="C12" i="65"/>
  <c r="C11" i="65"/>
  <c r="C10" i="65"/>
  <c r="B24" i="64"/>
  <c r="D21" i="64" s="1"/>
  <c r="C21" i="64"/>
  <c r="C20" i="64"/>
  <c r="C19" i="64"/>
  <c r="C18" i="64"/>
  <c r="C17" i="64"/>
  <c r="C16" i="64"/>
  <c r="C15" i="64"/>
  <c r="C14" i="64"/>
  <c r="C13" i="64"/>
  <c r="C12" i="64"/>
  <c r="C11" i="64"/>
  <c r="C10" i="64"/>
  <c r="B24" i="63"/>
  <c r="D21" i="63" s="1"/>
  <c r="C21" i="63"/>
  <c r="C20" i="63"/>
  <c r="C19" i="63"/>
  <c r="C18" i="63"/>
  <c r="C17" i="63"/>
  <c r="C16" i="63"/>
  <c r="C15" i="63"/>
  <c r="C14" i="63"/>
  <c r="C13" i="63"/>
  <c r="C12" i="63"/>
  <c r="C11" i="63"/>
  <c r="C10" i="63"/>
  <c r="B24" i="62"/>
  <c r="D21" i="62" s="1"/>
  <c r="C21" i="62"/>
  <c r="C20" i="62"/>
  <c r="C19" i="62"/>
  <c r="C18" i="62"/>
  <c r="C17" i="62"/>
  <c r="C16" i="62"/>
  <c r="C15" i="62"/>
  <c r="C14" i="62"/>
  <c r="C13" i="62"/>
  <c r="C12" i="62"/>
  <c r="C11" i="62"/>
  <c r="C10" i="62"/>
  <c r="B24" i="61"/>
  <c r="D21" i="61" s="1"/>
  <c r="C21" i="61"/>
  <c r="C20" i="61"/>
  <c r="C19" i="61"/>
  <c r="C18" i="61"/>
  <c r="C17" i="61"/>
  <c r="C16" i="61"/>
  <c r="C15" i="61"/>
  <c r="C14" i="61"/>
  <c r="C13" i="61"/>
  <c r="C12" i="61"/>
  <c r="C11" i="61"/>
  <c r="C10" i="61"/>
  <c r="B24" i="60"/>
  <c r="D21" i="60" s="1"/>
  <c r="C21" i="60"/>
  <c r="C20" i="60"/>
  <c r="C19" i="60"/>
  <c r="C18" i="60"/>
  <c r="C17" i="60"/>
  <c r="C16" i="60"/>
  <c r="C15" i="60"/>
  <c r="C14" i="60"/>
  <c r="C13" i="60"/>
  <c r="C12" i="60"/>
  <c r="C11" i="60"/>
  <c r="C10" i="60"/>
  <c r="B24" i="59"/>
  <c r="D21" i="59" s="1"/>
  <c r="C21" i="59"/>
  <c r="C20" i="59"/>
  <c r="C19" i="59"/>
  <c r="C18" i="59"/>
  <c r="C17" i="59"/>
  <c r="C16" i="59"/>
  <c r="C15" i="59"/>
  <c r="C14" i="59"/>
  <c r="C13" i="59"/>
  <c r="C12" i="59"/>
  <c r="C11" i="59"/>
  <c r="C10" i="59"/>
  <c r="B24" i="58"/>
  <c r="D21" i="58" s="1"/>
  <c r="C21" i="58"/>
  <c r="C20" i="58"/>
  <c r="C19" i="58"/>
  <c r="C18" i="58"/>
  <c r="C17" i="58"/>
  <c r="C16" i="58"/>
  <c r="C15" i="58"/>
  <c r="C14" i="58"/>
  <c r="C13" i="58"/>
  <c r="C12" i="58"/>
  <c r="C11" i="58"/>
  <c r="C10" i="58"/>
  <c r="D16" i="65" l="1"/>
  <c r="D10" i="70"/>
  <c r="D12" i="70"/>
  <c r="D14" i="70"/>
  <c r="D16" i="70"/>
  <c r="D18" i="70"/>
  <c r="D20" i="70"/>
  <c r="D11" i="70"/>
  <c r="D13" i="70"/>
  <c r="D15" i="70"/>
  <c r="D17" i="70"/>
  <c r="D19" i="70"/>
  <c r="D10" i="69"/>
  <c r="D12" i="69"/>
  <c r="D14" i="69"/>
  <c r="D16" i="69"/>
  <c r="D18" i="69"/>
  <c r="D20" i="69"/>
  <c r="D11" i="69"/>
  <c r="D13" i="69"/>
  <c r="D15" i="69"/>
  <c r="D17" i="69"/>
  <c r="D19" i="69"/>
  <c r="D10" i="68"/>
  <c r="D12" i="68"/>
  <c r="D14" i="68"/>
  <c r="D16" i="68"/>
  <c r="D18" i="68"/>
  <c r="D20" i="68"/>
  <c r="D11" i="68"/>
  <c r="D13" i="68"/>
  <c r="D15" i="68"/>
  <c r="D17" i="68"/>
  <c r="D19" i="68"/>
  <c r="D10" i="67"/>
  <c r="D12" i="67"/>
  <c r="D14" i="67"/>
  <c r="D16" i="67"/>
  <c r="D18" i="67"/>
  <c r="D20" i="67"/>
  <c r="D11" i="67"/>
  <c r="D13" i="67"/>
  <c r="D15" i="67"/>
  <c r="D17" i="67"/>
  <c r="D19" i="67"/>
  <c r="D10" i="66"/>
  <c r="D12" i="66"/>
  <c r="D14" i="66"/>
  <c r="D16" i="66"/>
  <c r="D18" i="66"/>
  <c r="D20" i="66"/>
  <c r="D11" i="66"/>
  <c r="D13" i="66"/>
  <c r="D15" i="66"/>
  <c r="D17" i="66"/>
  <c r="D19" i="66"/>
  <c r="D14" i="65"/>
  <c r="D12" i="65"/>
  <c r="D20" i="65"/>
  <c r="D10" i="65"/>
  <c r="D18" i="65"/>
  <c r="D11" i="65"/>
  <c r="D13" i="65"/>
  <c r="D15" i="65"/>
  <c r="D17" i="65"/>
  <c r="D19" i="65"/>
  <c r="D10" i="64"/>
  <c r="D12" i="64"/>
  <c r="D14" i="64"/>
  <c r="D16" i="64"/>
  <c r="D18" i="64"/>
  <c r="D20" i="64"/>
  <c r="D11" i="64"/>
  <c r="D13" i="64"/>
  <c r="D15" i="64"/>
  <c r="D17" i="64"/>
  <c r="D19" i="64"/>
  <c r="D10" i="63"/>
  <c r="D12" i="63"/>
  <c r="D14" i="63"/>
  <c r="D16" i="63"/>
  <c r="D18" i="63"/>
  <c r="D20" i="63"/>
  <c r="D11" i="63"/>
  <c r="D13" i="63"/>
  <c r="D15" i="63"/>
  <c r="D17" i="63"/>
  <c r="D19" i="63"/>
  <c r="D10" i="62"/>
  <c r="D12" i="62"/>
  <c r="D14" i="62"/>
  <c r="D16" i="62"/>
  <c r="D18" i="62"/>
  <c r="D20" i="62"/>
  <c r="D11" i="62"/>
  <c r="D13" i="62"/>
  <c r="D15" i="62"/>
  <c r="D17" i="62"/>
  <c r="D19" i="62"/>
  <c r="D10" i="61"/>
  <c r="D12" i="61"/>
  <c r="D14" i="61"/>
  <c r="D16" i="61"/>
  <c r="D18" i="61"/>
  <c r="D20" i="61"/>
  <c r="D11" i="61"/>
  <c r="D13" i="61"/>
  <c r="D15" i="61"/>
  <c r="D17" i="61"/>
  <c r="D19" i="61"/>
  <c r="D10" i="60"/>
  <c r="D12" i="60"/>
  <c r="D14" i="60"/>
  <c r="D16" i="60"/>
  <c r="D18" i="60"/>
  <c r="D20" i="60"/>
  <c r="D11" i="60"/>
  <c r="D13" i="60"/>
  <c r="D15" i="60"/>
  <c r="D17" i="60"/>
  <c r="D19" i="60"/>
  <c r="D10" i="59"/>
  <c r="D12" i="59"/>
  <c r="D14" i="59"/>
  <c r="D16" i="59"/>
  <c r="D18" i="59"/>
  <c r="D20" i="59"/>
  <c r="D11" i="59"/>
  <c r="D13" i="59"/>
  <c r="D15" i="59"/>
  <c r="D17" i="59"/>
  <c r="D19" i="59"/>
  <c r="D10" i="58"/>
  <c r="D12" i="58"/>
  <c r="D14" i="58"/>
  <c r="D16" i="58"/>
  <c r="D18" i="58"/>
  <c r="D20" i="58"/>
  <c r="D11" i="58"/>
  <c r="D13" i="58"/>
  <c r="D15" i="58"/>
  <c r="D17" i="58"/>
  <c r="D19" i="58"/>
  <c r="B24" i="57"/>
  <c r="D20" i="57" s="1"/>
  <c r="C21" i="57"/>
  <c r="C20" i="57"/>
  <c r="C19" i="57"/>
  <c r="C18" i="57"/>
  <c r="C17" i="57"/>
  <c r="C16" i="57"/>
  <c r="C15" i="57"/>
  <c r="C14" i="57"/>
  <c r="C13" i="57"/>
  <c r="C12" i="57"/>
  <c r="C11" i="57"/>
  <c r="C10" i="57"/>
  <c r="B24" i="56"/>
  <c r="D21" i="56" s="1"/>
  <c r="C21" i="56"/>
  <c r="C20" i="56"/>
  <c r="C19" i="56"/>
  <c r="C18" i="56"/>
  <c r="C17" i="56"/>
  <c r="C16" i="56"/>
  <c r="C15" i="56"/>
  <c r="C14" i="56"/>
  <c r="C13" i="56"/>
  <c r="C12" i="56"/>
  <c r="C11" i="56"/>
  <c r="C10" i="56"/>
  <c r="B24" i="55"/>
  <c r="D21" i="55" s="1"/>
  <c r="C21" i="55"/>
  <c r="C20" i="55"/>
  <c r="C19" i="55"/>
  <c r="C18" i="55"/>
  <c r="C17" i="55"/>
  <c r="C16" i="55"/>
  <c r="C15" i="55"/>
  <c r="C14" i="55"/>
  <c r="C13" i="55"/>
  <c r="C12" i="55"/>
  <c r="C11" i="55"/>
  <c r="B24" i="54"/>
  <c r="D21" i="54" s="1"/>
  <c r="C21" i="54"/>
  <c r="C20" i="54"/>
  <c r="C19" i="54"/>
  <c r="D18" i="54"/>
  <c r="C18" i="54"/>
  <c r="C17" i="54"/>
  <c r="C16" i="54"/>
  <c r="C15" i="54"/>
  <c r="C14" i="54"/>
  <c r="C13" i="54"/>
  <c r="C12" i="54"/>
  <c r="C11" i="54"/>
  <c r="C10" i="54"/>
  <c r="B24" i="53"/>
  <c r="D21" i="53" s="1"/>
  <c r="C21" i="53"/>
  <c r="C20" i="53"/>
  <c r="C19" i="53"/>
  <c r="C18" i="53"/>
  <c r="C17" i="53"/>
  <c r="C16" i="53"/>
  <c r="C15" i="53"/>
  <c r="C14" i="53"/>
  <c r="C13" i="53"/>
  <c r="C12" i="53"/>
  <c r="C11" i="53"/>
  <c r="C10" i="53"/>
  <c r="D12" i="54" l="1"/>
  <c r="D16" i="54"/>
  <c r="D11" i="57"/>
  <c r="D10" i="54"/>
  <c r="D19" i="57"/>
  <c r="D17" i="57"/>
  <c r="D15" i="57"/>
  <c r="D13" i="57"/>
  <c r="D21" i="57"/>
  <c r="D10" i="57"/>
  <c r="D12" i="57"/>
  <c r="D14" i="57"/>
  <c r="D16" i="57"/>
  <c r="D18" i="57"/>
  <c r="D10" i="56"/>
  <c r="D12" i="56"/>
  <c r="D14" i="56"/>
  <c r="D16" i="56"/>
  <c r="D18" i="56"/>
  <c r="D20" i="56"/>
  <c r="D11" i="56"/>
  <c r="D13" i="56"/>
  <c r="D15" i="56"/>
  <c r="D17" i="56"/>
  <c r="D19" i="56"/>
  <c r="C10" i="55"/>
  <c r="D10" i="55"/>
  <c r="D12" i="55"/>
  <c r="D14" i="55"/>
  <c r="D16" i="55"/>
  <c r="D18" i="55"/>
  <c r="D20" i="55"/>
  <c r="D11" i="55"/>
  <c r="D13" i="55"/>
  <c r="D15" i="55"/>
  <c r="D17" i="55"/>
  <c r="D19" i="55"/>
  <c r="D20" i="54"/>
  <c r="D14" i="54"/>
  <c r="D11" i="54"/>
  <c r="D13" i="54"/>
  <c r="D15" i="54"/>
  <c r="D17" i="54"/>
  <c r="D19" i="54"/>
  <c r="D10" i="53"/>
  <c r="D12" i="53"/>
  <c r="D14" i="53"/>
  <c r="D16" i="53"/>
  <c r="D18" i="53"/>
  <c r="D20" i="53"/>
  <c r="D11" i="53"/>
  <c r="D13" i="53"/>
  <c r="D15" i="53"/>
  <c r="D17" i="53"/>
  <c r="D19" i="53"/>
  <c r="B24" i="52"/>
  <c r="D21" i="52" s="1"/>
  <c r="C21" i="52"/>
  <c r="C20" i="52"/>
  <c r="C19" i="52"/>
  <c r="C18" i="52"/>
  <c r="C17" i="52"/>
  <c r="C16" i="52"/>
  <c r="C15" i="52"/>
  <c r="C14" i="52"/>
  <c r="C13" i="52"/>
  <c r="C12" i="52"/>
  <c r="C11" i="52"/>
  <c r="C10" i="52"/>
  <c r="B24" i="51"/>
  <c r="D21" i="51" s="1"/>
  <c r="C21" i="51"/>
  <c r="C20" i="51"/>
  <c r="C19" i="51"/>
  <c r="C18" i="51"/>
  <c r="C17" i="51"/>
  <c r="C16" i="51"/>
  <c r="C15" i="51"/>
  <c r="C14" i="51"/>
  <c r="C13" i="51"/>
  <c r="C12" i="51"/>
  <c r="C11" i="51"/>
  <c r="C10" i="51"/>
  <c r="B24" i="50"/>
  <c r="D21" i="50" s="1"/>
  <c r="C21" i="50"/>
  <c r="C20" i="50"/>
  <c r="C19" i="50"/>
  <c r="C18" i="50"/>
  <c r="C17" i="50"/>
  <c r="C16" i="50"/>
  <c r="C15" i="50"/>
  <c r="C14" i="50"/>
  <c r="C13" i="50"/>
  <c r="C12" i="50"/>
  <c r="C11" i="50"/>
  <c r="C10" i="50"/>
  <c r="B24" i="49"/>
  <c r="D21" i="49" s="1"/>
  <c r="C21" i="49"/>
  <c r="C20" i="49"/>
  <c r="C19" i="49"/>
  <c r="C18" i="49"/>
  <c r="C17" i="49"/>
  <c r="C16" i="49"/>
  <c r="C15" i="49"/>
  <c r="C14" i="49"/>
  <c r="C13" i="49"/>
  <c r="C12" i="49"/>
  <c r="C11" i="49"/>
  <c r="C10" i="49"/>
  <c r="B24" i="48"/>
  <c r="D21" i="48" s="1"/>
  <c r="C21" i="48"/>
  <c r="C20" i="48"/>
  <c r="C19" i="48"/>
  <c r="C18" i="48"/>
  <c r="C17" i="48"/>
  <c r="C16" i="48"/>
  <c r="C15" i="48"/>
  <c r="C14" i="48"/>
  <c r="C13" i="48"/>
  <c r="C12" i="48"/>
  <c r="C11" i="48"/>
  <c r="C10" i="48"/>
  <c r="B24" i="47"/>
  <c r="D21" i="47" s="1"/>
  <c r="C21" i="47"/>
  <c r="C20" i="47"/>
  <c r="C19" i="47"/>
  <c r="C18" i="47"/>
  <c r="C17" i="47"/>
  <c r="C16" i="47"/>
  <c r="C15" i="47"/>
  <c r="C14" i="47"/>
  <c r="C13" i="47"/>
  <c r="C12" i="47"/>
  <c r="C11" i="47"/>
  <c r="C10" i="47"/>
  <c r="D10" i="52" l="1"/>
  <c r="D12" i="52"/>
  <c r="D14" i="52"/>
  <c r="D16" i="52"/>
  <c r="D18" i="52"/>
  <c r="D20" i="52"/>
  <c r="D11" i="52"/>
  <c r="D13" i="52"/>
  <c r="D15" i="52"/>
  <c r="D17" i="52"/>
  <c r="D19" i="52"/>
  <c r="D10" i="51"/>
  <c r="D12" i="51"/>
  <c r="D14" i="51"/>
  <c r="D16" i="51"/>
  <c r="D18" i="51"/>
  <c r="D20" i="51"/>
  <c r="D11" i="51"/>
  <c r="D13" i="51"/>
  <c r="D15" i="51"/>
  <c r="D17" i="51"/>
  <c r="D19" i="51"/>
  <c r="D10" i="50"/>
  <c r="D12" i="50"/>
  <c r="D14" i="50"/>
  <c r="D16" i="50"/>
  <c r="D18" i="50"/>
  <c r="D20" i="50"/>
  <c r="D11" i="50"/>
  <c r="D13" i="50"/>
  <c r="D15" i="50"/>
  <c r="D17" i="50"/>
  <c r="D19" i="50"/>
  <c r="D10" i="49"/>
  <c r="D12" i="49"/>
  <c r="D14" i="49"/>
  <c r="D16" i="49"/>
  <c r="D18" i="49"/>
  <c r="D20" i="49"/>
  <c r="D11" i="49"/>
  <c r="D13" i="49"/>
  <c r="D15" i="49"/>
  <c r="D17" i="49"/>
  <c r="D19" i="49"/>
  <c r="D10" i="48"/>
  <c r="D12" i="48"/>
  <c r="D14" i="48"/>
  <c r="D16" i="48"/>
  <c r="D18" i="48"/>
  <c r="D20" i="48"/>
  <c r="D11" i="48"/>
  <c r="D13" i="48"/>
  <c r="D15" i="48"/>
  <c r="D17" i="48"/>
  <c r="D19" i="48"/>
  <c r="D16" i="47"/>
  <c r="D14" i="47"/>
  <c r="D12" i="47"/>
  <c r="D20" i="47"/>
  <c r="D10" i="47"/>
  <c r="D18" i="47"/>
  <c r="D11" i="47"/>
  <c r="D13" i="47"/>
  <c r="D15" i="47"/>
  <c r="D17" i="47"/>
  <c r="D19" i="47"/>
  <c r="B24" i="46"/>
  <c r="D21" i="46" s="1"/>
  <c r="C21" i="46"/>
  <c r="C20" i="46"/>
  <c r="C19" i="46"/>
  <c r="C18" i="46"/>
  <c r="C17" i="46"/>
  <c r="C16" i="46"/>
  <c r="C15" i="46"/>
  <c r="C14" i="46"/>
  <c r="C13" i="46"/>
  <c r="C12" i="46"/>
  <c r="C11" i="46"/>
  <c r="C10" i="46"/>
  <c r="B24" i="45"/>
  <c r="D21" i="45" s="1"/>
  <c r="C21" i="45"/>
  <c r="C20" i="45"/>
  <c r="C19" i="45"/>
  <c r="C18" i="45"/>
  <c r="C17" i="45"/>
  <c r="C16" i="45"/>
  <c r="C15" i="45"/>
  <c r="C14" i="45"/>
  <c r="C13" i="45"/>
  <c r="C12" i="45"/>
  <c r="C11" i="45"/>
  <c r="C10" i="45"/>
  <c r="B24" i="44"/>
  <c r="D21" i="44" s="1"/>
  <c r="C21" i="44"/>
  <c r="C20" i="44"/>
  <c r="C19" i="44"/>
  <c r="C18" i="44"/>
  <c r="C17" i="44"/>
  <c r="C16" i="44"/>
  <c r="C15" i="44"/>
  <c r="C14" i="44"/>
  <c r="C13" i="44"/>
  <c r="C12" i="44"/>
  <c r="C11" i="44"/>
  <c r="C10" i="44"/>
  <c r="B24" i="43"/>
  <c r="B24" i="42"/>
  <c r="D21" i="42" s="1"/>
  <c r="C21" i="42"/>
  <c r="C20" i="42"/>
  <c r="C19" i="42"/>
  <c r="C18" i="42"/>
  <c r="C17" i="42"/>
  <c r="C16" i="42"/>
  <c r="C15" i="42"/>
  <c r="C14" i="42"/>
  <c r="C13" i="42"/>
  <c r="C12" i="42"/>
  <c r="C11" i="42"/>
  <c r="C10" i="42"/>
  <c r="B24" i="41"/>
  <c r="D20" i="41" s="1"/>
  <c r="C21" i="41"/>
  <c r="C20" i="41"/>
  <c r="C19" i="41"/>
  <c r="C18" i="41"/>
  <c r="C17" i="41"/>
  <c r="C16" i="41"/>
  <c r="C15" i="41"/>
  <c r="C14" i="41"/>
  <c r="C13" i="41"/>
  <c r="C12" i="41"/>
  <c r="C11" i="41"/>
  <c r="C10" i="41"/>
  <c r="B24" i="40"/>
  <c r="D21" i="40" s="1"/>
  <c r="C21" i="40"/>
  <c r="C20" i="40"/>
  <c r="C19" i="40"/>
  <c r="C18" i="40"/>
  <c r="C17" i="40"/>
  <c r="C16" i="40"/>
  <c r="C15" i="40"/>
  <c r="C14" i="40"/>
  <c r="C13" i="40"/>
  <c r="C12" i="40"/>
  <c r="C11" i="40"/>
  <c r="C10" i="40"/>
  <c r="D11" i="43" l="1"/>
  <c r="D13" i="43"/>
  <c r="D15" i="43"/>
  <c r="D17" i="43"/>
  <c r="D19" i="43"/>
  <c r="D21" i="43"/>
  <c r="D10" i="43"/>
  <c r="D12" i="43"/>
  <c r="D14" i="43"/>
  <c r="D16" i="43"/>
  <c r="D18" i="43"/>
  <c r="D20" i="43"/>
  <c r="D10" i="46"/>
  <c r="D12" i="46"/>
  <c r="D14" i="46"/>
  <c r="D16" i="46"/>
  <c r="D18" i="46"/>
  <c r="D20" i="46"/>
  <c r="D11" i="46"/>
  <c r="D13" i="46"/>
  <c r="D15" i="46"/>
  <c r="D17" i="46"/>
  <c r="D19" i="46"/>
  <c r="D10" i="45"/>
  <c r="D12" i="45"/>
  <c r="D14" i="45"/>
  <c r="D16" i="45"/>
  <c r="D18" i="45"/>
  <c r="D20" i="45"/>
  <c r="D11" i="45"/>
  <c r="D13" i="45"/>
  <c r="D15" i="45"/>
  <c r="D17" i="45"/>
  <c r="D19" i="45"/>
  <c r="D10" i="44"/>
  <c r="D12" i="44"/>
  <c r="D14" i="44"/>
  <c r="D16" i="44"/>
  <c r="D18" i="44"/>
  <c r="D20" i="44"/>
  <c r="D11" i="44"/>
  <c r="D13" i="44"/>
  <c r="D15" i="44"/>
  <c r="D17" i="44"/>
  <c r="D19" i="44"/>
  <c r="D10" i="42"/>
  <c r="D12" i="42"/>
  <c r="D14" i="42"/>
  <c r="D16" i="42"/>
  <c r="D18" i="42"/>
  <c r="D20" i="42"/>
  <c r="D11" i="42"/>
  <c r="D13" i="42"/>
  <c r="D15" i="42"/>
  <c r="D17" i="42"/>
  <c r="D19" i="42"/>
  <c r="D17" i="41"/>
  <c r="D15" i="41"/>
  <c r="D13" i="41"/>
  <c r="D21" i="41"/>
  <c r="D11" i="41"/>
  <c r="D19" i="41"/>
  <c r="D10" i="41"/>
  <c r="D12" i="41"/>
  <c r="D14" i="41"/>
  <c r="D16" i="41"/>
  <c r="D18" i="41"/>
  <c r="D11" i="40"/>
  <c r="D13" i="40"/>
  <c r="D15" i="40"/>
  <c r="D17" i="40"/>
  <c r="D19" i="40"/>
  <c r="D10" i="40"/>
  <c r="D12" i="40"/>
  <c r="D14" i="40"/>
  <c r="D16" i="40"/>
  <c r="D18" i="40"/>
  <c r="D20" i="40"/>
  <c r="B24" i="39" l="1"/>
  <c r="D21" i="39" s="1"/>
  <c r="C21" i="39"/>
  <c r="C20" i="39"/>
  <c r="C19" i="39"/>
  <c r="C18" i="39"/>
  <c r="C17" i="39"/>
  <c r="C16" i="39"/>
  <c r="C15" i="39"/>
  <c r="C14" i="39"/>
  <c r="C13" i="39"/>
  <c r="C12" i="39"/>
  <c r="C11" i="39"/>
  <c r="C10" i="39"/>
  <c r="B24" i="38"/>
  <c r="D21" i="38" s="1"/>
  <c r="C21" i="38"/>
  <c r="C20" i="38"/>
  <c r="C19" i="38"/>
  <c r="C18" i="38"/>
  <c r="C17" i="38"/>
  <c r="C16" i="38"/>
  <c r="C15" i="38"/>
  <c r="C14" i="38"/>
  <c r="C13" i="38"/>
  <c r="C12" i="38"/>
  <c r="C11" i="38"/>
  <c r="C10" i="38"/>
  <c r="B24" i="37"/>
  <c r="D21" i="37" s="1"/>
  <c r="C21" i="37"/>
  <c r="C20" i="37"/>
  <c r="C19" i="37"/>
  <c r="C18" i="37"/>
  <c r="C17" i="37"/>
  <c r="C16" i="37"/>
  <c r="C15" i="37"/>
  <c r="C14" i="37"/>
  <c r="C13" i="37"/>
  <c r="C12" i="37"/>
  <c r="C11" i="37"/>
  <c r="C10" i="37"/>
  <c r="B24" i="36"/>
  <c r="D21" i="36" s="1"/>
  <c r="C21" i="36"/>
  <c r="C20" i="36"/>
  <c r="C19" i="36"/>
  <c r="C18" i="36"/>
  <c r="C17" i="36"/>
  <c r="C16" i="36"/>
  <c r="C15" i="36"/>
  <c r="C14" i="36"/>
  <c r="C13" i="36"/>
  <c r="C12" i="36"/>
  <c r="C11" i="36"/>
  <c r="C10" i="36"/>
  <c r="D10" i="39" l="1"/>
  <c r="D12" i="39"/>
  <c r="D14" i="39"/>
  <c r="D16" i="39"/>
  <c r="D18" i="39"/>
  <c r="D20" i="39"/>
  <c r="D11" i="39"/>
  <c r="D13" i="39"/>
  <c r="D15" i="39"/>
  <c r="D17" i="39"/>
  <c r="D19" i="39"/>
  <c r="D10" i="38"/>
  <c r="D12" i="38"/>
  <c r="D14" i="38"/>
  <c r="D16" i="38"/>
  <c r="D18" i="38"/>
  <c r="D20" i="38"/>
  <c r="D11" i="38"/>
  <c r="D13" i="38"/>
  <c r="D15" i="38"/>
  <c r="D17" i="38"/>
  <c r="D19" i="38"/>
  <c r="D10" i="37"/>
  <c r="D12" i="37"/>
  <c r="D14" i="37"/>
  <c r="D16" i="37"/>
  <c r="D18" i="37"/>
  <c r="D20" i="37"/>
  <c r="D11" i="37"/>
  <c r="D13" i="37"/>
  <c r="D15" i="37"/>
  <c r="D17" i="37"/>
  <c r="D19" i="37"/>
  <c r="D10" i="36"/>
  <c r="D14" i="36"/>
  <c r="D18" i="36"/>
  <c r="D20" i="36"/>
  <c r="D12" i="36"/>
  <c r="D16" i="36"/>
  <c r="D11" i="36"/>
  <c r="D13" i="36"/>
  <c r="D15" i="36"/>
  <c r="D17" i="36"/>
  <c r="D19" i="36"/>
  <c r="B24" i="35"/>
  <c r="D21" i="35" s="1"/>
  <c r="C21" i="35"/>
  <c r="C20" i="35"/>
  <c r="C19" i="35"/>
  <c r="C18" i="35"/>
  <c r="C17" i="35"/>
  <c r="C16" i="35"/>
  <c r="C15" i="35"/>
  <c r="C14" i="35"/>
  <c r="C13" i="35"/>
  <c r="C12" i="35"/>
  <c r="C11" i="35"/>
  <c r="C10" i="35"/>
  <c r="B24" i="34"/>
  <c r="D21" i="34" s="1"/>
  <c r="C21" i="34"/>
  <c r="C20" i="34"/>
  <c r="C19" i="34"/>
  <c r="C18" i="34"/>
  <c r="C17" i="34"/>
  <c r="C16" i="34"/>
  <c r="C15" i="34"/>
  <c r="C14" i="34"/>
  <c r="C13" i="34"/>
  <c r="C12" i="34"/>
  <c r="C11" i="34"/>
  <c r="C10" i="34"/>
  <c r="B24" i="33"/>
  <c r="D21" i="33" s="1"/>
  <c r="C21" i="33"/>
  <c r="C20" i="33"/>
  <c r="C19" i="33"/>
  <c r="C18" i="33"/>
  <c r="C17" i="33"/>
  <c r="C16" i="33"/>
  <c r="C15" i="33"/>
  <c r="C14" i="33"/>
  <c r="C13" i="33"/>
  <c r="C12" i="33"/>
  <c r="C11" i="33"/>
  <c r="C10" i="33"/>
  <c r="B24" i="32"/>
  <c r="D21" i="32" s="1"/>
  <c r="C21" i="32"/>
  <c r="C20" i="32"/>
  <c r="C19" i="32"/>
  <c r="C18" i="32"/>
  <c r="C17" i="32"/>
  <c r="C16" i="32"/>
  <c r="C15" i="32"/>
  <c r="C14" i="32"/>
  <c r="C13" i="32"/>
  <c r="C12" i="32"/>
  <c r="C11" i="32"/>
  <c r="C10" i="32"/>
  <c r="B24" i="31"/>
  <c r="D21" i="31" s="1"/>
  <c r="C21" i="31"/>
  <c r="C20" i="31"/>
  <c r="C19" i="31"/>
  <c r="C18" i="31"/>
  <c r="C17" i="31"/>
  <c r="C16" i="31"/>
  <c r="C15" i="31"/>
  <c r="C14" i="31"/>
  <c r="C13" i="31"/>
  <c r="C12" i="31"/>
  <c r="C11" i="31"/>
  <c r="C10" i="31"/>
  <c r="B24" i="30"/>
  <c r="D21" i="30" s="1"/>
  <c r="C21" i="30"/>
  <c r="C20" i="30"/>
  <c r="C19" i="30"/>
  <c r="C18" i="30"/>
  <c r="C17" i="30"/>
  <c r="C16" i="30"/>
  <c r="C15" i="30"/>
  <c r="C14" i="30"/>
  <c r="C13" i="30"/>
  <c r="C12" i="30"/>
  <c r="C11" i="30"/>
  <c r="C10" i="30"/>
  <c r="B24" i="29"/>
  <c r="D21" i="29" s="1"/>
  <c r="C21" i="29"/>
  <c r="C20" i="29"/>
  <c r="C19" i="29"/>
  <c r="C18" i="29"/>
  <c r="C17" i="29"/>
  <c r="C16" i="29"/>
  <c r="C15" i="29"/>
  <c r="C14" i="29"/>
  <c r="C13" i="29"/>
  <c r="C12" i="29"/>
  <c r="C11" i="29"/>
  <c r="C10" i="29"/>
  <c r="B24" i="28"/>
  <c r="D21" i="28" s="1"/>
  <c r="C21" i="28"/>
  <c r="C20" i="28"/>
  <c r="C19" i="28"/>
  <c r="C18" i="28"/>
  <c r="C17" i="28"/>
  <c r="C16" i="28"/>
  <c r="C15" i="28"/>
  <c r="C14" i="28"/>
  <c r="C13" i="28"/>
  <c r="C12" i="28"/>
  <c r="C11" i="28"/>
  <c r="C10" i="28"/>
  <c r="B24" i="26"/>
  <c r="D21" i="26" s="1"/>
  <c r="C21" i="26"/>
  <c r="C20" i="26"/>
  <c r="C19" i="26"/>
  <c r="C18" i="26"/>
  <c r="C17" i="26"/>
  <c r="C16" i="26"/>
  <c r="C15" i="26"/>
  <c r="C14" i="26"/>
  <c r="C13" i="26"/>
  <c r="C12" i="26"/>
  <c r="C11" i="26"/>
  <c r="C10" i="26"/>
  <c r="B24" i="25"/>
  <c r="D21" i="25" s="1"/>
  <c r="C21" i="25"/>
  <c r="C20" i="25"/>
  <c r="C19" i="25"/>
  <c r="C18" i="25"/>
  <c r="C17" i="25"/>
  <c r="C16" i="25"/>
  <c r="C15" i="25"/>
  <c r="C14" i="25"/>
  <c r="C13" i="25"/>
  <c r="C12" i="25"/>
  <c r="C11" i="25"/>
  <c r="C10" i="25"/>
  <c r="B24" i="24"/>
  <c r="D21" i="24" s="1"/>
  <c r="C21" i="24"/>
  <c r="C20" i="24"/>
  <c r="C19" i="24"/>
  <c r="C18" i="24"/>
  <c r="C17" i="24"/>
  <c r="C16" i="24"/>
  <c r="C15" i="24"/>
  <c r="C14" i="24"/>
  <c r="C13" i="24"/>
  <c r="C12" i="24"/>
  <c r="C11" i="24"/>
  <c r="C10" i="24"/>
  <c r="B24" i="23"/>
  <c r="D21" i="23" s="1"/>
  <c r="C21" i="23"/>
  <c r="C20" i="23"/>
  <c r="C19" i="23"/>
  <c r="C18" i="23"/>
  <c r="C17" i="23"/>
  <c r="C16" i="23"/>
  <c r="C15" i="23"/>
  <c r="C14" i="23"/>
  <c r="C13" i="23"/>
  <c r="C12" i="23"/>
  <c r="C11" i="23"/>
  <c r="C10" i="23"/>
  <c r="B24" i="22"/>
  <c r="D21" i="22" s="1"/>
  <c r="C21" i="22"/>
  <c r="C20" i="22"/>
  <c r="C19" i="22"/>
  <c r="C18" i="22"/>
  <c r="C17" i="22"/>
  <c r="C16" i="22"/>
  <c r="C15" i="22"/>
  <c r="C14" i="22"/>
  <c r="C13" i="22"/>
  <c r="C12" i="22"/>
  <c r="C11" i="22"/>
  <c r="C10" i="22"/>
  <c r="B24" i="21"/>
  <c r="D21" i="21" s="1"/>
  <c r="C21" i="21"/>
  <c r="C20" i="21"/>
  <c r="C19" i="21"/>
  <c r="C18" i="21"/>
  <c r="C17" i="21"/>
  <c r="C16" i="21"/>
  <c r="C15" i="21"/>
  <c r="C14" i="21"/>
  <c r="C13" i="21"/>
  <c r="C12" i="21"/>
  <c r="C11" i="21"/>
  <c r="C10" i="21"/>
  <c r="B24" i="20"/>
  <c r="D21" i="20" s="1"/>
  <c r="C21" i="20"/>
  <c r="C20" i="20"/>
  <c r="C19" i="20"/>
  <c r="C18" i="20"/>
  <c r="C17" i="20"/>
  <c r="C16" i="20"/>
  <c r="C15" i="20"/>
  <c r="C14" i="20"/>
  <c r="C13" i="20"/>
  <c r="C12" i="20"/>
  <c r="C11" i="20"/>
  <c r="C10" i="20"/>
  <c r="B24" i="19"/>
  <c r="D21" i="19" s="1"/>
  <c r="C21" i="19"/>
  <c r="C20" i="19"/>
  <c r="C19" i="19"/>
  <c r="C18" i="19"/>
  <c r="C17" i="19"/>
  <c r="C16" i="19"/>
  <c r="C15" i="19"/>
  <c r="C14" i="19"/>
  <c r="C13" i="19"/>
  <c r="C12" i="19"/>
  <c r="C11" i="19"/>
  <c r="C10" i="19"/>
  <c r="D10" i="35" l="1"/>
  <c r="D12" i="35"/>
  <c r="D14" i="35"/>
  <c r="D16" i="35"/>
  <c r="D18" i="35"/>
  <c r="D20" i="35"/>
  <c r="D11" i="35"/>
  <c r="D13" i="35"/>
  <c r="D15" i="35"/>
  <c r="D17" i="35"/>
  <c r="D19" i="35"/>
  <c r="D10" i="34"/>
  <c r="D12" i="34"/>
  <c r="D14" i="34"/>
  <c r="D16" i="34"/>
  <c r="D18" i="34"/>
  <c r="D20" i="34"/>
  <c r="D11" i="34"/>
  <c r="D13" i="34"/>
  <c r="D15" i="34"/>
  <c r="D17" i="34"/>
  <c r="D19" i="34"/>
  <c r="D10" i="33"/>
  <c r="D12" i="33"/>
  <c r="D14" i="33"/>
  <c r="D16" i="33"/>
  <c r="D18" i="33"/>
  <c r="D20" i="33"/>
  <c r="D11" i="33"/>
  <c r="D13" i="33"/>
  <c r="D15" i="33"/>
  <c r="D17" i="33"/>
  <c r="D19" i="33"/>
  <c r="D10" i="32"/>
  <c r="D12" i="32"/>
  <c r="D14" i="32"/>
  <c r="D16" i="32"/>
  <c r="D18" i="32"/>
  <c r="D20" i="32"/>
  <c r="D11" i="32"/>
  <c r="D13" i="32"/>
  <c r="D15" i="32"/>
  <c r="D17" i="32"/>
  <c r="D19" i="32"/>
  <c r="D10" i="31"/>
  <c r="D12" i="31"/>
  <c r="D14" i="31"/>
  <c r="D16" i="31"/>
  <c r="D18" i="31"/>
  <c r="D20" i="31"/>
  <c r="D11" i="31"/>
  <c r="D13" i="31"/>
  <c r="D15" i="31"/>
  <c r="D17" i="31"/>
  <c r="D19" i="31"/>
  <c r="D10" i="30"/>
  <c r="D12" i="30"/>
  <c r="D14" i="30"/>
  <c r="D16" i="30"/>
  <c r="D18" i="30"/>
  <c r="D20" i="30"/>
  <c r="D11" i="30"/>
  <c r="D13" i="30"/>
  <c r="D15" i="30"/>
  <c r="D17" i="30"/>
  <c r="D19" i="30"/>
  <c r="D10" i="29"/>
  <c r="D12" i="29"/>
  <c r="D14" i="29"/>
  <c r="D16" i="29"/>
  <c r="D18" i="29"/>
  <c r="D20" i="29"/>
  <c r="D11" i="29"/>
  <c r="D13" i="29"/>
  <c r="D15" i="29"/>
  <c r="D17" i="29"/>
  <c r="D19" i="29"/>
  <c r="D10" i="28"/>
  <c r="D12" i="28"/>
  <c r="D14" i="28"/>
  <c r="D16" i="28"/>
  <c r="D18" i="28"/>
  <c r="D20" i="28"/>
  <c r="D11" i="28"/>
  <c r="D13" i="28"/>
  <c r="D15" i="28"/>
  <c r="D17" i="28"/>
  <c r="D19" i="28"/>
  <c r="D10" i="26"/>
  <c r="D12" i="26"/>
  <c r="D14" i="26"/>
  <c r="D16" i="26"/>
  <c r="D18" i="26"/>
  <c r="D20" i="26"/>
  <c r="D11" i="26"/>
  <c r="D13" i="26"/>
  <c r="D15" i="26"/>
  <c r="D17" i="26"/>
  <c r="D19" i="26"/>
  <c r="D10" i="25"/>
  <c r="D12" i="25"/>
  <c r="D14" i="25"/>
  <c r="D16" i="25"/>
  <c r="D18" i="25"/>
  <c r="D20" i="25"/>
  <c r="D11" i="25"/>
  <c r="D13" i="25"/>
  <c r="D15" i="25"/>
  <c r="D17" i="25"/>
  <c r="D19" i="25"/>
  <c r="D10" i="24"/>
  <c r="D12" i="24"/>
  <c r="D14" i="24"/>
  <c r="D16" i="24"/>
  <c r="D18" i="24"/>
  <c r="D20" i="24"/>
  <c r="D11" i="24"/>
  <c r="D13" i="24"/>
  <c r="D15" i="24"/>
  <c r="D17" i="24"/>
  <c r="D19" i="24"/>
  <c r="D10" i="23"/>
  <c r="D12" i="23"/>
  <c r="D14" i="23"/>
  <c r="D16" i="23"/>
  <c r="D18" i="23"/>
  <c r="D20" i="23"/>
  <c r="D11" i="23"/>
  <c r="D13" i="23"/>
  <c r="D15" i="23"/>
  <c r="D17" i="23"/>
  <c r="D19" i="23"/>
  <c r="D10" i="22"/>
  <c r="D12" i="22"/>
  <c r="D14" i="22"/>
  <c r="D16" i="22"/>
  <c r="D18" i="22"/>
  <c r="D20" i="22"/>
  <c r="D11" i="22"/>
  <c r="D13" i="22"/>
  <c r="D15" i="22"/>
  <c r="D17" i="22"/>
  <c r="D19" i="22"/>
  <c r="D10" i="21"/>
  <c r="D12" i="21"/>
  <c r="D14" i="21"/>
  <c r="D16" i="21"/>
  <c r="D18" i="21"/>
  <c r="D20" i="21"/>
  <c r="D11" i="21"/>
  <c r="D13" i="21"/>
  <c r="D15" i="21"/>
  <c r="D17" i="21"/>
  <c r="D19" i="21"/>
  <c r="D10" i="20"/>
  <c r="D12" i="20"/>
  <c r="D14" i="20"/>
  <c r="D16" i="20"/>
  <c r="D18" i="20"/>
  <c r="D20" i="20"/>
  <c r="D11" i="20"/>
  <c r="D13" i="20"/>
  <c r="D15" i="20"/>
  <c r="D17" i="20"/>
  <c r="D19" i="20"/>
  <c r="D10" i="19"/>
  <c r="D12" i="19"/>
  <c r="D14" i="19"/>
  <c r="D16" i="19"/>
  <c r="D18" i="19"/>
  <c r="D20" i="19"/>
  <c r="D11" i="19"/>
  <c r="D13" i="19"/>
  <c r="D15" i="19"/>
  <c r="D17" i="19"/>
  <c r="D19" i="19"/>
  <c r="B24" i="18"/>
  <c r="D21" i="18" s="1"/>
  <c r="C21" i="18"/>
  <c r="C20" i="18"/>
  <c r="C19" i="18"/>
  <c r="C18" i="18"/>
  <c r="C17" i="18"/>
  <c r="C16" i="18"/>
  <c r="C15" i="18"/>
  <c r="C14" i="18"/>
  <c r="C13" i="18"/>
  <c r="C12" i="18"/>
  <c r="C11" i="18"/>
  <c r="C10" i="18"/>
  <c r="B24" i="17"/>
  <c r="D21" i="17" s="1"/>
  <c r="C21" i="17"/>
  <c r="C20" i="17"/>
  <c r="C19" i="17"/>
  <c r="C18" i="17"/>
  <c r="C17" i="17"/>
  <c r="C16" i="17"/>
  <c r="C15" i="17"/>
  <c r="C14" i="17"/>
  <c r="C13" i="17"/>
  <c r="C12" i="17"/>
  <c r="C11" i="17"/>
  <c r="C10" i="17"/>
  <c r="B24" i="16"/>
  <c r="D21" i="16" s="1"/>
  <c r="C21" i="16"/>
  <c r="C20" i="16"/>
  <c r="C19" i="16"/>
  <c r="C18" i="16"/>
  <c r="C17" i="16"/>
  <c r="C16" i="16"/>
  <c r="C15" i="16"/>
  <c r="C14" i="16"/>
  <c r="C13" i="16"/>
  <c r="C12" i="16"/>
  <c r="C11" i="16"/>
  <c r="C10" i="16"/>
  <c r="B24" i="15"/>
  <c r="D21" i="15" s="1"/>
  <c r="C21" i="15"/>
  <c r="C20" i="15"/>
  <c r="C19" i="15"/>
  <c r="C18" i="15"/>
  <c r="C17" i="15"/>
  <c r="C16" i="15"/>
  <c r="C15" i="15"/>
  <c r="C14" i="15"/>
  <c r="C13" i="15"/>
  <c r="C12" i="15"/>
  <c r="C11" i="15"/>
  <c r="C10" i="15"/>
  <c r="B24" i="14"/>
  <c r="D21" i="14" s="1"/>
  <c r="C21" i="14"/>
  <c r="C20" i="14"/>
  <c r="C19" i="14"/>
  <c r="C18" i="14"/>
  <c r="C17" i="14"/>
  <c r="C16" i="14"/>
  <c r="C15" i="14"/>
  <c r="C14" i="14"/>
  <c r="C13" i="14"/>
  <c r="C12" i="14"/>
  <c r="C11" i="14"/>
  <c r="C10" i="14"/>
  <c r="D10" i="18" l="1"/>
  <c r="D12" i="18"/>
  <c r="D14" i="18"/>
  <c r="D16" i="18"/>
  <c r="D18" i="18"/>
  <c r="D20" i="18"/>
  <c r="D11" i="18"/>
  <c r="D13" i="18"/>
  <c r="D15" i="18"/>
  <c r="D17" i="18"/>
  <c r="D19" i="18"/>
  <c r="D10" i="17"/>
  <c r="D12" i="17"/>
  <c r="D14" i="17"/>
  <c r="D16" i="17"/>
  <c r="D18" i="17"/>
  <c r="D20" i="17"/>
  <c r="D11" i="17"/>
  <c r="D13" i="17"/>
  <c r="D15" i="17"/>
  <c r="D17" i="17"/>
  <c r="D19" i="17"/>
  <c r="D10" i="16"/>
  <c r="D12" i="16"/>
  <c r="D14" i="16"/>
  <c r="D16" i="16"/>
  <c r="D18" i="16"/>
  <c r="D20" i="16"/>
  <c r="D11" i="16"/>
  <c r="D13" i="16"/>
  <c r="D15" i="16"/>
  <c r="D17" i="16"/>
  <c r="D19" i="16"/>
  <c r="D16" i="15"/>
  <c r="D14" i="15"/>
  <c r="D12" i="15"/>
  <c r="D20" i="15"/>
  <c r="D10" i="15"/>
  <c r="D18" i="15"/>
  <c r="D11" i="15"/>
  <c r="D13" i="15"/>
  <c r="D15" i="15"/>
  <c r="D17" i="15"/>
  <c r="D19" i="15"/>
  <c r="D10" i="14"/>
  <c r="D12" i="14"/>
  <c r="D14" i="14"/>
  <c r="D16" i="14"/>
  <c r="D18" i="14"/>
  <c r="D20" i="14"/>
  <c r="D11" i="14"/>
  <c r="D13" i="14"/>
  <c r="D15" i="14"/>
  <c r="D17" i="14"/>
  <c r="D19" i="14"/>
  <c r="B24" i="13"/>
  <c r="D21" i="13" s="1"/>
  <c r="C21" i="13"/>
  <c r="C20" i="13"/>
  <c r="C19" i="13"/>
  <c r="C18" i="13"/>
  <c r="C17" i="13"/>
  <c r="C16" i="13"/>
  <c r="C15" i="13"/>
  <c r="C14" i="13"/>
  <c r="C13" i="13"/>
  <c r="C12" i="13"/>
  <c r="C11" i="13"/>
  <c r="C10" i="13"/>
  <c r="B24" i="12"/>
  <c r="D21" i="12" s="1"/>
  <c r="C21" i="12"/>
  <c r="C20" i="12"/>
  <c r="C19" i="12"/>
  <c r="C18" i="12"/>
  <c r="C17" i="12"/>
  <c r="C16" i="12"/>
  <c r="C15" i="12"/>
  <c r="C14" i="12"/>
  <c r="C13" i="12"/>
  <c r="C12" i="12"/>
  <c r="C11" i="12"/>
  <c r="C10" i="12"/>
  <c r="B24" i="11"/>
  <c r="D21" i="11" s="1"/>
  <c r="C21" i="11"/>
  <c r="C20" i="11"/>
  <c r="C19" i="11"/>
  <c r="C18" i="11"/>
  <c r="C17" i="11"/>
  <c r="C16" i="11"/>
  <c r="C15" i="11"/>
  <c r="C14" i="11"/>
  <c r="C13" i="11"/>
  <c r="C12" i="11"/>
  <c r="C11" i="11"/>
  <c r="C10" i="11"/>
  <c r="B24" i="10"/>
  <c r="D21" i="10" s="1"/>
  <c r="C21" i="10"/>
  <c r="C20" i="10"/>
  <c r="C19" i="10"/>
  <c r="C18" i="10"/>
  <c r="C17" i="10"/>
  <c r="C16" i="10"/>
  <c r="C15" i="10"/>
  <c r="C14" i="10"/>
  <c r="C13" i="10"/>
  <c r="C12" i="10"/>
  <c r="C11" i="10"/>
  <c r="C10" i="10"/>
  <c r="B24" i="9"/>
  <c r="D21" i="9" s="1"/>
  <c r="C21" i="9"/>
  <c r="C20" i="9"/>
  <c r="C19" i="9"/>
  <c r="C18" i="9"/>
  <c r="C17" i="9"/>
  <c r="C16" i="9"/>
  <c r="C15" i="9"/>
  <c r="C14" i="9"/>
  <c r="C13" i="9"/>
  <c r="C12" i="9"/>
  <c r="C11" i="9"/>
  <c r="C10" i="9"/>
  <c r="B24" i="8"/>
  <c r="D20" i="8" s="1"/>
  <c r="C21" i="8"/>
  <c r="C20" i="8"/>
  <c r="C19" i="8"/>
  <c r="C18" i="8"/>
  <c r="C17" i="8"/>
  <c r="C16" i="8"/>
  <c r="C15" i="8"/>
  <c r="C14" i="8"/>
  <c r="C13" i="8"/>
  <c r="C12" i="8"/>
  <c r="C11" i="8"/>
  <c r="C10" i="8"/>
  <c r="D19" i="8" l="1"/>
  <c r="D10" i="13"/>
  <c r="D12" i="13"/>
  <c r="D14" i="13"/>
  <c r="D16" i="13"/>
  <c r="D18" i="13"/>
  <c r="D20" i="13"/>
  <c r="D11" i="13"/>
  <c r="D13" i="13"/>
  <c r="D15" i="13"/>
  <c r="D17" i="13"/>
  <c r="D19" i="13"/>
  <c r="D10" i="12"/>
  <c r="D12" i="12"/>
  <c r="D14" i="12"/>
  <c r="D16" i="12"/>
  <c r="D18" i="12"/>
  <c r="D20" i="12"/>
  <c r="D11" i="12"/>
  <c r="D13" i="12"/>
  <c r="D15" i="12"/>
  <c r="D17" i="12"/>
  <c r="D19" i="12"/>
  <c r="D10" i="11"/>
  <c r="D12" i="11"/>
  <c r="D14" i="11"/>
  <c r="D16" i="11"/>
  <c r="D18" i="11"/>
  <c r="D20" i="11"/>
  <c r="D11" i="11"/>
  <c r="D13" i="11"/>
  <c r="D15" i="11"/>
  <c r="D17" i="11"/>
  <c r="D19" i="11"/>
  <c r="D10" i="10"/>
  <c r="D12" i="10"/>
  <c r="D14" i="10"/>
  <c r="D16" i="10"/>
  <c r="D18" i="10"/>
  <c r="D20" i="10"/>
  <c r="D11" i="10"/>
  <c r="D13" i="10"/>
  <c r="D15" i="10"/>
  <c r="D17" i="10"/>
  <c r="D19" i="10"/>
  <c r="D10" i="9"/>
  <c r="D12" i="9"/>
  <c r="D14" i="9"/>
  <c r="D16" i="9"/>
  <c r="D18" i="9"/>
  <c r="D20" i="9"/>
  <c r="D11" i="9"/>
  <c r="D13" i="9"/>
  <c r="D15" i="9"/>
  <c r="D17" i="9"/>
  <c r="D19" i="9"/>
  <c r="D13" i="8"/>
  <c r="D11" i="8"/>
  <c r="D21" i="8"/>
  <c r="D17" i="8"/>
  <c r="D15" i="8"/>
  <c r="D10" i="8"/>
  <c r="D12" i="8"/>
  <c r="D14" i="8"/>
  <c r="D16" i="8"/>
  <c r="D18" i="8"/>
  <c r="C21" i="7"/>
  <c r="C20" i="7"/>
  <c r="C19" i="7"/>
  <c r="C18" i="7"/>
  <c r="C17" i="7"/>
  <c r="C16" i="7"/>
  <c r="C15" i="7"/>
  <c r="C14" i="7"/>
  <c r="C13" i="7"/>
  <c r="C12" i="7"/>
  <c r="C11" i="7"/>
  <c r="C10" i="7"/>
  <c r="B24" i="7"/>
  <c r="D21" i="7" s="1"/>
  <c r="D10" i="7" l="1"/>
  <c r="D12" i="7"/>
  <c r="D14" i="7"/>
  <c r="D16" i="7"/>
  <c r="D18" i="7"/>
  <c r="D20" i="7"/>
  <c r="D11" i="7"/>
  <c r="D13" i="7"/>
  <c r="D15" i="7"/>
  <c r="D17" i="7"/>
  <c r="D19" i="7"/>
</calcChain>
</file>

<file path=xl/sharedStrings.xml><?xml version="1.0" encoding="utf-8"?>
<sst xmlns="http://schemas.openxmlformats.org/spreadsheetml/2006/main" count="2041" uniqueCount="295">
  <si>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</si>
  <si>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</si>
  <si>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</si>
  <si>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</si>
  <si>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</si>
  <si>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</si>
  <si>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</si>
  <si>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</si>
  <si>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</si>
  <si>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</si>
  <si>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</si>
  <si>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</si>
  <si>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CHESTERFIELD</t>
  </si>
  <si>
    <t>CHICHESTER</t>
  </si>
  <si>
    <t>HILLSBOROUGH</t>
  </si>
  <si>
    <t>LYME</t>
  </si>
  <si>
    <t>NORTHUMBERLAND</t>
  </si>
  <si>
    <t>RUMNEY</t>
  </si>
  <si>
    <t>ANDOVER</t>
  </si>
  <si>
    <t>02087021</t>
  </si>
  <si>
    <t>02089002</t>
  </si>
  <si>
    <t>02217001</t>
  </si>
  <si>
    <t>02277021</t>
  </si>
  <si>
    <t>02347001</t>
  </si>
  <si>
    <t>02395021</t>
  </si>
  <si>
    <t>02349001</t>
  </si>
  <si>
    <t>GROUP</t>
  </si>
  <si>
    <t>COUNTER</t>
  </si>
  <si>
    <t>TOWN</t>
  </si>
  <si>
    <t>LOCATION</t>
  </si>
  <si>
    <t>02</t>
  </si>
  <si>
    <t>82015056</t>
  </si>
  <si>
    <t>NORTHWOOD</t>
  </si>
  <si>
    <t>62463050</t>
  </si>
  <si>
    <t>WARNER</t>
  </si>
  <si>
    <t>01</t>
  </si>
  <si>
    <t>02067002</t>
  </si>
  <si>
    <t>CAMPTON</t>
  </si>
  <si>
    <t>02197090</t>
  </si>
  <si>
    <t>HAMPTON</t>
  </si>
  <si>
    <t>02265092</t>
  </si>
  <si>
    <t>LITTLETON</t>
  </si>
  <si>
    <t>02409003</t>
  </si>
  <si>
    <t>SEABROOK</t>
  </si>
  <si>
    <t>02439005</t>
  </si>
  <si>
    <t>SUTTON</t>
  </si>
  <si>
    <t>02451001</t>
  </si>
  <si>
    <t>TILTON</t>
  </si>
  <si>
    <t>02259090</t>
  </si>
  <si>
    <t>LINCOLN</t>
  </si>
  <si>
    <t>03</t>
  </si>
  <si>
    <t>02037090</t>
  </si>
  <si>
    <t>BEDFORD</t>
  </si>
  <si>
    <t>02071090</t>
  </si>
  <si>
    <t>CANDIA</t>
  </si>
  <si>
    <t>02099091</t>
  </si>
  <si>
    <t>CONCORD</t>
  </si>
  <si>
    <t>02099092</t>
  </si>
  <si>
    <t>02099103</t>
  </si>
  <si>
    <t>02125090</t>
  </si>
  <si>
    <t>DOVER</t>
  </si>
  <si>
    <t>02153001</t>
  </si>
  <si>
    <t>EXETER</t>
  </si>
  <si>
    <t>02225091</t>
  </si>
  <si>
    <t>HOOKSETT</t>
  </si>
  <si>
    <t>02227001</t>
  </si>
  <si>
    <t>HOPKINTON</t>
  </si>
  <si>
    <t>02253090</t>
  </si>
  <si>
    <t>LEBANON</t>
  </si>
  <si>
    <t>02285092</t>
  </si>
  <si>
    <t>MANCHESTER</t>
  </si>
  <si>
    <t>62315281</t>
  </si>
  <si>
    <t>NASHUA</t>
  </si>
  <si>
    <t>02331001</t>
  </si>
  <si>
    <t>NEWINGTON</t>
  </si>
  <si>
    <t>02389090</t>
  </si>
  <si>
    <t>ROCHESTER</t>
  </si>
  <si>
    <t>02399090</t>
  </si>
  <si>
    <t>SALEM</t>
  </si>
  <si>
    <t>02489002</t>
  </si>
  <si>
    <t>WINDHAM</t>
  </si>
  <si>
    <t>05</t>
  </si>
  <si>
    <t>02011001</t>
  </si>
  <si>
    <t>ALTON</t>
  </si>
  <si>
    <t>02169053</t>
  </si>
  <si>
    <t>GILFORD</t>
  </si>
  <si>
    <t>02235001</t>
  </si>
  <si>
    <t>JEFFERSON</t>
  </si>
  <si>
    <t>02295022</t>
  </si>
  <si>
    <t>MEREDITH</t>
  </si>
  <si>
    <t>02357021</t>
  </si>
  <si>
    <t>OSSIPEE</t>
  </si>
  <si>
    <t>02443001</t>
  </si>
  <si>
    <t>TAMWORTH</t>
  </si>
  <si>
    <t>62493054</t>
  </si>
  <si>
    <t>WOLFEBORO</t>
  </si>
  <si>
    <t>02029001</t>
  </si>
  <si>
    <t>BARTLETT</t>
  </si>
  <si>
    <t>02197002</t>
  </si>
  <si>
    <t>02231001</t>
  </si>
  <si>
    <t>JACKSON</t>
  </si>
  <si>
    <t>06</t>
  </si>
  <si>
    <t>04</t>
  </si>
  <si>
    <t>22039022</t>
  </si>
  <si>
    <t>BELMONT</t>
  </si>
  <si>
    <t>02051003</t>
  </si>
  <si>
    <t>BOW</t>
  </si>
  <si>
    <t>02089001</t>
  </si>
  <si>
    <t>02091001</t>
  </si>
  <si>
    <t>CLAREMONT</t>
  </si>
  <si>
    <t>62099056</t>
  </si>
  <si>
    <t>72099278</t>
  </si>
  <si>
    <t>02125001</t>
  </si>
  <si>
    <t>02133021</t>
  </si>
  <si>
    <t>DURHAM</t>
  </si>
  <si>
    <t>82197076</t>
  </si>
  <si>
    <t>02229022</t>
  </si>
  <si>
    <t>HUDSON</t>
  </si>
  <si>
    <t>02253025</t>
  </si>
  <si>
    <t>02255001</t>
  </si>
  <si>
    <t>LEE</t>
  </si>
  <si>
    <t>02287001</t>
  </si>
  <si>
    <t>MARLBOROUGH</t>
  </si>
  <si>
    <t>02297001</t>
  </si>
  <si>
    <t>MERRIMACK</t>
  </si>
  <si>
    <t>02303001</t>
  </si>
  <si>
    <t>MILFORD</t>
  </si>
  <si>
    <t>02315051</t>
  </si>
  <si>
    <t>02339001</t>
  </si>
  <si>
    <t>NEWPORT</t>
  </si>
  <si>
    <t>02345001</t>
  </si>
  <si>
    <t>NORTH HAMPTON</t>
  </si>
  <si>
    <t>62387052</t>
  </si>
  <si>
    <t>RINDGE</t>
  </si>
  <si>
    <t>02445001</t>
  </si>
  <si>
    <t>TEMPLE</t>
  </si>
  <si>
    <t>02489001</t>
  </si>
  <si>
    <t>ADT</t>
  </si>
  <si>
    <t>Station:</t>
  </si>
  <si>
    <t xml:space="preserve">Alton </t>
  </si>
  <si>
    <t>Andover</t>
  </si>
  <si>
    <t>NH 11 (Mt Major Hwy) south of Rand Hill Rd</t>
  </si>
  <si>
    <t>Bartlett</t>
  </si>
  <si>
    <t>US 302 2 miles east of Harts Location TL</t>
  </si>
  <si>
    <t>US 4/NH 11 (Main St) west of Ragged Mtn Club Rd</t>
  </si>
  <si>
    <t>Bedford</t>
  </si>
  <si>
    <t>FEET at Bedford Tolls</t>
  </si>
  <si>
    <t>Belmont</t>
  </si>
  <si>
    <t>Bow</t>
  </si>
  <si>
    <t>NH 3A south of Robinson Rd</t>
  </si>
  <si>
    <t>Location:</t>
  </si>
  <si>
    <t>Group:</t>
  </si>
  <si>
    <t>Town:</t>
  </si>
  <si>
    <t>Campton</t>
  </si>
  <si>
    <t>Candia</t>
  </si>
  <si>
    <t>Chesterfield</t>
  </si>
  <si>
    <t>Chichester</t>
  </si>
  <si>
    <t>US 3/NH 11 (Daniel Webster Hwy) south of Union Rd</t>
  </si>
  <si>
    <t>NH 9 (Franklin Pierce Hwy) 0.9 miles east of Vermont SL</t>
  </si>
  <si>
    <t>NH 28 (Suncook Valley Rd) north of Bear Hill Rd</t>
  </si>
  <si>
    <t>US 4/US 202/NH 9 east of Main St</t>
  </si>
  <si>
    <t>Claremont</t>
  </si>
  <si>
    <t>NH 12/103 east of Vermont SL</t>
  </si>
  <si>
    <t>Concord</t>
  </si>
  <si>
    <t>US 3 (Fisherville Rd) north of Sewalls Falls Rd</t>
  </si>
  <si>
    <t>Dover Point Rd south of Thornwood Ln</t>
  </si>
  <si>
    <t>Dover</t>
  </si>
  <si>
    <t>Durham</t>
  </si>
  <si>
    <t>US 4 east of NH 108</t>
  </si>
  <si>
    <t>Exeter</t>
  </si>
  <si>
    <t>Gilford</t>
  </si>
  <si>
    <t>US 3/NH 11 1.2 miles north of NH 11A</t>
  </si>
  <si>
    <t>Hampton</t>
  </si>
  <si>
    <t>NH 1A (Ocean Blvd) at Seabrook TL</t>
  </si>
  <si>
    <t>US 1 (Lafayette Rd) south of Ramp to NH 101</t>
  </si>
  <si>
    <t>Hillsborough</t>
  </si>
  <si>
    <t>Hooksett</t>
  </si>
  <si>
    <t>Circumferential Hwy east of Nashua TL</t>
  </si>
  <si>
    <t>Jackson</t>
  </si>
  <si>
    <t>NH 16 south of Blake House Dr</t>
  </si>
  <si>
    <t>Jefferson</t>
  </si>
  <si>
    <t>US 2 east of NH 115 (east of Carters Cut rd)</t>
  </si>
  <si>
    <t>Lebanon</t>
  </si>
  <si>
    <t>Month</t>
  </si>
  <si>
    <t>AADT:</t>
  </si>
  <si>
    <t>Peak Month:</t>
  </si>
  <si>
    <t>I-89 at Vermont SL</t>
  </si>
  <si>
    <t>Lee</t>
  </si>
  <si>
    <t>NH 125 (Calef Hwy) north of Pinkham Rd</t>
  </si>
  <si>
    <t>NH 120 1 mile south of Hanover TL (south of Lahaye Dr)</t>
  </si>
  <si>
    <t>Lincoln</t>
  </si>
  <si>
    <t>I-93 between Exit 33 &amp; 34A</t>
  </si>
  <si>
    <t>Littleton</t>
  </si>
  <si>
    <t>I-93 at Vermont SL</t>
  </si>
  <si>
    <t>Lyme</t>
  </si>
  <si>
    <t>NH 10 north of N Thetford Rd</t>
  </si>
  <si>
    <t>Manchester</t>
  </si>
  <si>
    <t>Marlborough</t>
  </si>
  <si>
    <t>NH 12 at Swanzey TL</t>
  </si>
  <si>
    <t>Meredith</t>
  </si>
  <si>
    <t>NH 104 west of Chase Rd (by Wickwas Lake)</t>
  </si>
  <si>
    <t>NA</t>
  </si>
  <si>
    <t>Merrimack</t>
  </si>
  <si>
    <t>US 3 (Daniel Webster Hwy) north of Hilton Dr</t>
  </si>
  <si>
    <t>Milford</t>
  </si>
  <si>
    <t>Nashua</t>
  </si>
  <si>
    <t>NH 111 (Bridge / Ferry St) at Hudson TL</t>
  </si>
  <si>
    <t>Newington</t>
  </si>
  <si>
    <t>Newport</t>
  </si>
  <si>
    <t>North Hampton</t>
  </si>
  <si>
    <t>US 1 (Lafayette Rd) north of North Rd</t>
  </si>
  <si>
    <t>Northumberland</t>
  </si>
  <si>
    <t>US 3 south of Ball Rd (south)</t>
  </si>
  <si>
    <t>Northwood</t>
  </si>
  <si>
    <t>US 4 (First NH TPK) at Nottingham TL (east of NH 152)</t>
  </si>
  <si>
    <t>Ossipee</t>
  </si>
  <si>
    <t>NH 16 (White Mtn Hwy) south of Pine River Rd</t>
  </si>
  <si>
    <t>Rindge</t>
  </si>
  <si>
    <t>Rochester</t>
  </si>
  <si>
    <t>Rumney</t>
  </si>
  <si>
    <t>Salem</t>
  </si>
  <si>
    <t>Seabrook</t>
  </si>
  <si>
    <t>I 95 at Mass SL</t>
  </si>
  <si>
    <t>I-93 at Mass SL</t>
  </si>
  <si>
    <t>Sutton</t>
  </si>
  <si>
    <t>Tamworth</t>
  </si>
  <si>
    <t>NH 25/NH 113 east of Lords Hill Rd</t>
  </si>
  <si>
    <t>Temple</t>
  </si>
  <si>
    <t xml:space="preserve">NH 101 at Wilton TL (west of Old County Farm Rd) </t>
  </si>
  <si>
    <t>Tilton</t>
  </si>
  <si>
    <t>Warner</t>
  </si>
  <si>
    <t>NH 114 at Henniker TL (east of Mink Hill Rd)</t>
  </si>
  <si>
    <t>Windham</t>
  </si>
  <si>
    <t>NH 28 at Derry TL (north of Northland Rd)</t>
  </si>
  <si>
    <t>Wolfeboro</t>
  </si>
  <si>
    <t>NH 28 at Alton TL (south o Drew Hill Rd)</t>
  </si>
  <si>
    <t>NH 9/NH 31 west of NH 31 (north)</t>
  </si>
  <si>
    <t xml:space="preserve">FEET south of the Canal Bridge Exit  5-6 </t>
  </si>
  <si>
    <t>NH 25 south of School St (northwest of Polar Caves)</t>
  </si>
  <si>
    <t>Rural Interstate</t>
  </si>
  <si>
    <t>Group 1 Averages:</t>
  </si>
  <si>
    <t>Peak ADT:</t>
  </si>
  <si>
    <t>Average ADT:</t>
  </si>
  <si>
    <t>Group 2 Averages:</t>
  </si>
  <si>
    <t>Group 3 Averages:</t>
  </si>
  <si>
    <t>Group 4 Averages:</t>
  </si>
  <si>
    <t>Group 5 Averages:</t>
  </si>
  <si>
    <t>Group 6 Averages:</t>
  </si>
  <si>
    <t>Rural Highways</t>
  </si>
  <si>
    <t>Urban Interstate</t>
  </si>
  <si>
    <t>Urban Highways</t>
  </si>
  <si>
    <t>Recreational Highways</t>
  </si>
  <si>
    <t>Other Recreational Highways</t>
  </si>
  <si>
    <t>I 89 at Warner TL (Exit 9-10)</t>
  </si>
  <si>
    <t>NH 10 1 mile south of Croydon TL (north of Corbin Rd)</t>
  </si>
  <si>
    <t>NH 101A at Amherst TL (west of Overlook Dr)</t>
  </si>
  <si>
    <t>I-93 at Hooksett TL (Exit 9-10)</t>
  </si>
  <si>
    <t>I-89 north of Concord TL (Exit 3-4)</t>
  </si>
  <si>
    <t>I-93/FEET at Hooksett Toll (Exit 11)</t>
  </si>
  <si>
    <t>NH 16 (Spaulding TPK) at Rochester Toll (Exit 9-11)</t>
  </si>
  <si>
    <t>I-93 south of US 3/NH 11  (Exit 19-20)</t>
  </si>
  <si>
    <t>I-93 south of Kendall Pond Rd (Exit 3-4)</t>
  </si>
  <si>
    <t>US 4/NH 16 (Spaulding TPK) east/south of General Sullivan Bridge (Exit 4-5)</t>
  </si>
  <si>
    <t>I-95 at Hampton Toll (Exit 2)</t>
  </si>
  <si>
    <t>NH 101 east of NH 108 (Exit 11-12)</t>
  </si>
  <si>
    <t>Spaulding TPK/NH 16 at Dover Toll (Exit 6-7)</t>
  </si>
  <si>
    <t>I-393/US 4/US 202 at Merrimack River (Exit 1-2)</t>
  </si>
  <si>
    <t>I-93 south of US 3 (Exit 12-13)</t>
  </si>
  <si>
    <t>I-93 south of US 4 Exit (16-17)</t>
  </si>
  <si>
    <t>NH 106 (Sheep Davis Rd) at Loudon TL (north of Ashby Rd)</t>
  </si>
  <si>
    <t>I-93 at Plymouth TL (Exit 26-27)</t>
  </si>
  <si>
    <t>NH 101 at Raymond TL (Exit 3-4)</t>
  </si>
  <si>
    <t>US 202 at Jaffrey TL (north of County Rd)</t>
  </si>
  <si>
    <t>Hopkinton</t>
  </si>
  <si>
    <t>Year 2017 Monthly Data</t>
  </si>
  <si>
    <r>
      <rPr>
        <sz val="11"/>
        <color rgb="FF000000"/>
        <rFont val="Calibri"/>
        <family val="2"/>
        <scheme val="minor"/>
      </rPr>
      <t>Adjustment</t>
    </r>
    <r>
      <rPr>
        <u/>
        <sz val="11"/>
        <color rgb="FF000000"/>
        <rFont val="Calibri"/>
        <family val="2"/>
        <scheme val="minor"/>
      </rPr>
      <t xml:space="preserve"> to Average</t>
    </r>
  </si>
  <si>
    <r>
      <rPr>
        <sz val="11"/>
        <color rgb="FF000000"/>
        <rFont val="Calibri"/>
        <family val="2"/>
        <scheme val="minor"/>
      </rPr>
      <t>Adjustment</t>
    </r>
    <r>
      <rPr>
        <u/>
        <sz val="11"/>
        <color rgb="FF000000"/>
        <rFont val="Calibri"/>
        <family val="2"/>
        <scheme val="minor"/>
      </rPr>
      <t xml:space="preserve"> to Peak</t>
    </r>
  </si>
  <si>
    <t>* Data Not Available for consecutive months.  Estimates not provided.</t>
  </si>
  <si>
    <t>January*</t>
  </si>
  <si>
    <t>February*</t>
  </si>
  <si>
    <t>March*</t>
  </si>
  <si>
    <t>April*</t>
  </si>
  <si>
    <t>May*</t>
  </si>
  <si>
    <t>June*</t>
  </si>
  <si>
    <t>July*</t>
  </si>
  <si>
    <t>August*</t>
  </si>
  <si>
    <t>September*</t>
  </si>
  <si>
    <t>October*</t>
  </si>
  <si>
    <t>November*</t>
  </si>
  <si>
    <t>December*</t>
  </si>
  <si>
    <t>Hudson</t>
  </si>
  <si>
    <t>* Indicates an estimated value. Do not use as data.</t>
  </si>
  <si>
    <t>* denotes counter that is not included in calculation</t>
  </si>
  <si>
    <t>WINDHAM*</t>
  </si>
  <si>
    <t>NASHUA*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</si>
</sst>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1" applyFont="1"/>
    <xf numFmtId="0" fontId="0" fillId="0" borderId="0" xfId="0" applyFont="1"/>
    <xf numFmtId="0" fontId="0" fillId="0" borderId="0" xfId="0" quotePrefix="1" applyFont="1"/>
    <xf numFmtId="3" fontId="0" fillId="0" borderId="0" xfId="0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quotePrefix="1" applyNumberFormat="1" applyFont="1"/>
    <xf numFmtId="0" fontId="2" fillId="0" borderId="0" xfId="0" quotePrefix="1" applyNumberFormat="1" applyFont="1"/>
    <xf numFmtId="49" fontId="7" fillId="0" borderId="0" xfId="1" applyNumberFormat="1" applyFont="1" applyBorder="1"/>
    <xf numFmtId="0" fontId="7" fillId="0" borderId="0" xfId="0" applyFont="1"/>
    <xf numFmtId="0" fontId="2" fillId="0" borderId="0" xfId="0" quotePrefix="1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8" fillId="0" borderId="0" xfId="0" applyFont="1"/>
    <xf numFmtId="0" fontId="5" fillId="0" borderId="0" xfId="0" quotePrefix="1" applyNumberFormat="1" applyFont="1" applyFill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PEAK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  <c r="F1" s="4"/>
    </row>
    <row r="2" spans="1:12" ht="15" customHeight="1" x14ac:dyDescent="0.25">
      <c r="A2" s="4"/>
      <c r="B2" s="4"/>
      <c r="C2" s="4"/>
      <c r="D2" s="4"/>
      <c r="E2" s="4"/>
      <c r="F2" s="4"/>
    </row>
    <row r="3" spans="1:12" ht="15" customHeight="1" x14ac:dyDescent="0.25">
      <c r="A3" s="4" t="s">
        <v>152</v>
      </c>
      <c r="B3" s="4" t="s">
        <v>139</v>
      </c>
      <c r="C3" s="4"/>
      <c r="D3" s="4"/>
      <c r="E3" s="4"/>
      <c r="F3" s="4"/>
    </row>
    <row r="4" spans="1:12" ht="15" customHeight="1" x14ac:dyDescent="0.25">
      <c r="A4" s="4" t="s">
        <v>138</v>
      </c>
      <c r="B4" s="5" t="s">
        <v>82</v>
      </c>
      <c r="C4" s="4"/>
      <c r="D4" s="4"/>
      <c r="E4" s="4"/>
      <c r="F4" s="4"/>
    </row>
    <row r="5" spans="1:12" ht="15" customHeight="1" x14ac:dyDescent="0.25">
      <c r="A5" s="4" t="s">
        <v>150</v>
      </c>
      <c r="B5" s="4" t="s">
        <v>141</v>
      </c>
      <c r="C5" s="4"/>
      <c r="D5" s="4"/>
      <c r="E5" s="4"/>
      <c r="F5" s="4"/>
    </row>
    <row r="6" spans="1:12" ht="15" customHeight="1" x14ac:dyDescent="0.25">
      <c r="A6" s="4" t="s">
        <v>151</v>
      </c>
      <c r="B6" s="8">
        <v>5</v>
      </c>
      <c r="C6" s="4"/>
      <c r="D6" s="4"/>
      <c r="E6" s="4"/>
      <c r="F6" s="4"/>
    </row>
    <row r="7" spans="1:12" ht="15" customHeight="1" x14ac:dyDescent="0.25">
      <c r="A7" s="14"/>
      <c r="B7" s="15"/>
      <c r="C7" s="14"/>
      <c r="D7" s="14"/>
      <c r="E7" s="4"/>
      <c r="F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32">
        <v>4603</v>
      </c>
      <c r="C10" s="11">
        <f>B$23/B10</f>
        <v>1.2561373017597219</v>
      </c>
      <c r="D10" s="11">
        <f>B$24/B10</f>
        <v>1.79752335433413</v>
      </c>
      <c r="E10" s="4"/>
      <c r="F10" s="4"/>
    </row>
    <row r="11" spans="1:12" ht="15" customHeight="1" x14ac:dyDescent="0.25">
      <c r="A11" s="9" t="s">
        <v>1</v>
      </c>
      <c r="B11" s="32">
        <v>4641</v>
      </c>
      <c r="C11" s="11">
        <f>B$23/B11</f>
        <v>1.2458521870286576</v>
      </c>
      <c r="D11" s="11">
        <f>B$24/B11</f>
        <v>1.7828054298642535</v>
      </c>
      <c r="E11" s="4"/>
      <c r="F11" s="4"/>
    </row>
    <row r="12" spans="1:12" ht="15" customHeight="1" x14ac:dyDescent="0.25">
      <c r="A12" s="9" t="s">
        <v>2</v>
      </c>
      <c r="B12" s="32">
        <v>4341</v>
      </c>
      <c r="C12" s="11">
        <f t="shared" ref="C12:C21" si="0">B$23/B12</f>
        <v>1.3319511633264225</v>
      </c>
      <c r="D12" s="11">
        <f t="shared" ref="D12:D21" si="1">B$24/B12</f>
        <v>1.9060124395300622</v>
      </c>
      <c r="E12" s="4"/>
      <c r="F12" s="4"/>
    </row>
    <row r="13" spans="1:12" ht="15" customHeight="1" x14ac:dyDescent="0.25">
      <c r="A13" s="9" t="s">
        <v>3</v>
      </c>
      <c r="B13" s="32">
        <v>4809</v>
      </c>
      <c r="C13" s="11">
        <f t="shared" si="0"/>
        <v>1.2023289665211063</v>
      </c>
      <c r="D13" s="11">
        <f t="shared" si="1"/>
        <v>1.7205240174672489</v>
      </c>
      <c r="E13" s="4"/>
      <c r="F13" s="4"/>
    </row>
    <row r="14" spans="1:12" ht="15" customHeight="1" x14ac:dyDescent="0.25">
      <c r="A14" s="9" t="s">
        <v>4</v>
      </c>
      <c r="B14" s="32">
        <v>6026</v>
      </c>
      <c r="C14" s="11">
        <f t="shared" si="0"/>
        <v>0.95950879522071031</v>
      </c>
      <c r="D14" s="11">
        <f t="shared" si="1"/>
        <v>1.3730501161632924</v>
      </c>
      <c r="E14" s="4"/>
      <c r="F14" s="4"/>
    </row>
    <row r="15" spans="1:12" ht="15" customHeight="1" x14ac:dyDescent="0.25">
      <c r="A15" s="9" t="s">
        <v>5</v>
      </c>
      <c r="B15" s="32">
        <v>7940</v>
      </c>
      <c r="C15" s="11">
        <f t="shared" si="0"/>
        <v>0.72821158690176324</v>
      </c>
      <c r="D15" s="11">
        <f t="shared" si="1"/>
        <v>1.0420654911838791</v>
      </c>
      <c r="E15" s="4"/>
      <c r="F15" s="4"/>
    </row>
    <row r="16" spans="1:12" ht="15" customHeight="1" x14ac:dyDescent="0.25">
      <c r="A16" s="9" t="s">
        <v>6</v>
      </c>
      <c r="B16" s="32">
        <v>8274</v>
      </c>
      <c r="C16" s="11">
        <f t="shared" si="0"/>
        <v>0.69881556683587143</v>
      </c>
      <c r="D16" s="11">
        <f t="shared" si="1"/>
        <v>1</v>
      </c>
      <c r="E16" s="4"/>
      <c r="F16" s="4"/>
    </row>
    <row r="17" spans="1:6" ht="15" customHeight="1" x14ac:dyDescent="0.25">
      <c r="A17" s="9" t="s">
        <v>7</v>
      </c>
      <c r="B17" s="32">
        <v>7975</v>
      </c>
      <c r="C17" s="11">
        <f t="shared" si="0"/>
        <v>0.72501567398119127</v>
      </c>
      <c r="D17" s="11">
        <f t="shared" si="1"/>
        <v>1.0374921630094043</v>
      </c>
      <c r="E17" s="4"/>
      <c r="F17" s="4"/>
    </row>
    <row r="18" spans="1:6" ht="15" customHeight="1" x14ac:dyDescent="0.25">
      <c r="A18" s="9" t="s">
        <v>8</v>
      </c>
      <c r="B18" s="32">
        <v>6420</v>
      </c>
      <c r="C18" s="11">
        <f t="shared" si="0"/>
        <v>0.90062305295950151</v>
      </c>
      <c r="D18" s="11">
        <f t="shared" si="1"/>
        <v>1.2887850467289719</v>
      </c>
      <c r="E18" s="4"/>
      <c r="F18" s="4"/>
    </row>
    <row r="19" spans="1:6" ht="15" customHeight="1" x14ac:dyDescent="0.25">
      <c r="A19" s="9" t="s">
        <v>9</v>
      </c>
      <c r="B19" s="32">
        <v>5658</v>
      </c>
      <c r="C19" s="11">
        <f t="shared" si="0"/>
        <v>1.0219158713326264</v>
      </c>
      <c r="D19" s="11">
        <f t="shared" si="1"/>
        <v>1.4623541887592788</v>
      </c>
      <c r="E19" s="4"/>
      <c r="F19" s="4"/>
    </row>
    <row r="20" spans="1:6" ht="15" customHeight="1" x14ac:dyDescent="0.25">
      <c r="A20" s="9" t="s">
        <v>10</v>
      </c>
      <c r="B20" s="32">
        <v>4464</v>
      </c>
      <c r="C20" s="11">
        <f t="shared" si="0"/>
        <v>1.2952508960573477</v>
      </c>
      <c r="D20" s="11">
        <f t="shared" si="1"/>
        <v>1.853494623655914</v>
      </c>
      <c r="E20" s="4"/>
      <c r="F20" s="4"/>
    </row>
    <row r="21" spans="1:6" ht="15" customHeight="1" x14ac:dyDescent="0.25">
      <c r="A21" s="9" t="s">
        <v>11</v>
      </c>
      <c r="B21" s="32">
        <v>4202</v>
      </c>
      <c r="C21" s="11">
        <f t="shared" si="0"/>
        <v>1.3760114231318419</v>
      </c>
      <c r="D21" s="11">
        <f t="shared" si="1"/>
        <v>1.9690623512613041</v>
      </c>
      <c r="E21" s="4"/>
      <c r="F21" s="4"/>
    </row>
    <row r="22" spans="1:6" ht="15" customHeight="1" x14ac:dyDescent="0.25">
      <c r="A22" s="16"/>
      <c r="B22" s="16"/>
      <c r="C22" s="16"/>
      <c r="D22" s="16"/>
      <c r="E22" s="4"/>
      <c r="F22" s="4"/>
    </row>
    <row r="23" spans="1:6" ht="15" customHeight="1" x14ac:dyDescent="0.25">
      <c r="A23" s="4" t="s">
        <v>184</v>
      </c>
      <c r="B23" s="6">
        <v>5782</v>
      </c>
      <c r="C23" s="4"/>
      <c r="D23" s="4"/>
      <c r="E23" s="4"/>
      <c r="F23" s="4"/>
    </row>
    <row r="24" spans="1:6" ht="15" customHeight="1" x14ac:dyDescent="0.25">
      <c r="A24" s="4" t="s">
        <v>185</v>
      </c>
      <c r="B24" s="6">
        <f>MAX(B10:B21)</f>
        <v>8274</v>
      </c>
      <c r="C24" s="4"/>
      <c r="D24" s="4"/>
      <c r="E24" s="4"/>
      <c r="F24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156</v>
      </c>
      <c r="C3" s="4"/>
      <c r="D3" s="4"/>
      <c r="E3" s="4"/>
    </row>
    <row r="4" spans="1:12" ht="15" customHeight="1" x14ac:dyDescent="0.25">
      <c r="A4" s="4" t="s">
        <v>138</v>
      </c>
      <c r="B4" s="5" t="s">
        <v>107</v>
      </c>
      <c r="C4" s="4"/>
      <c r="D4" s="4"/>
      <c r="E4" s="4"/>
    </row>
    <row r="5" spans="1:12" ht="15" customHeight="1" x14ac:dyDescent="0.25">
      <c r="A5" s="4" t="s">
        <v>150</v>
      </c>
      <c r="B5" s="3" t="s">
        <v>159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11896</v>
      </c>
      <c r="C10" s="11">
        <f>B$23/B10</f>
        <v>1.160305985205111</v>
      </c>
      <c r="D10" s="11">
        <f>B$24/B10</f>
        <v>1.3337256220578346</v>
      </c>
      <c r="E10" s="4"/>
    </row>
    <row r="11" spans="1:12" ht="15" customHeight="1" x14ac:dyDescent="0.25">
      <c r="A11" s="9" t="s">
        <v>1</v>
      </c>
      <c r="B11" s="10">
        <v>11757</v>
      </c>
      <c r="C11" s="11">
        <f>B$23/B11</f>
        <v>1.1740239857106405</v>
      </c>
      <c r="D11" s="11">
        <f>B$24/B11</f>
        <v>1.3494939185166284</v>
      </c>
      <c r="E11" s="4"/>
    </row>
    <row r="12" spans="1:12" ht="15" customHeight="1" x14ac:dyDescent="0.25">
      <c r="A12" s="9" t="s">
        <v>2</v>
      </c>
      <c r="B12" s="10">
        <v>12362</v>
      </c>
      <c r="C12" s="11">
        <f t="shared" ref="C12:C21" si="0">B$23/B12</f>
        <v>1.1165668985601036</v>
      </c>
      <c r="D12" s="11">
        <f t="shared" ref="D12:D21" si="1">B$24/B12</f>
        <v>1.2834492800517716</v>
      </c>
      <c r="E12" s="4"/>
    </row>
    <row r="13" spans="1:12" ht="15" customHeight="1" x14ac:dyDescent="0.25">
      <c r="A13" s="9" t="s">
        <v>3</v>
      </c>
      <c r="B13" s="10">
        <v>13170</v>
      </c>
      <c r="C13" s="11">
        <f t="shared" si="0"/>
        <v>1.0480637813211846</v>
      </c>
      <c r="D13" s="11">
        <f t="shared" si="1"/>
        <v>1.204707668944571</v>
      </c>
      <c r="E13" s="4"/>
    </row>
    <row r="14" spans="1:12" ht="15" customHeight="1" x14ac:dyDescent="0.25">
      <c r="A14" s="9" t="s">
        <v>4</v>
      </c>
      <c r="B14" s="10">
        <v>14513</v>
      </c>
      <c r="C14" s="11">
        <f t="shared" si="0"/>
        <v>0.95107834355405496</v>
      </c>
      <c r="D14" s="11">
        <f t="shared" si="1"/>
        <v>1.0932267622131882</v>
      </c>
      <c r="E14" s="4"/>
    </row>
    <row r="15" spans="1:12" ht="15" customHeight="1" x14ac:dyDescent="0.25">
      <c r="A15" s="9" t="s">
        <v>5</v>
      </c>
      <c r="B15" s="10">
        <v>15545</v>
      </c>
      <c r="C15" s="11">
        <f t="shared" si="0"/>
        <v>0.88793824380829844</v>
      </c>
      <c r="D15" s="11">
        <f t="shared" si="1"/>
        <v>1.020649726600193</v>
      </c>
      <c r="E15" s="4"/>
    </row>
    <row r="16" spans="1:12" ht="15" customHeight="1" x14ac:dyDescent="0.25">
      <c r="A16" s="9" t="s">
        <v>6</v>
      </c>
      <c r="B16" s="10">
        <v>15842</v>
      </c>
      <c r="C16" s="11">
        <f t="shared" si="0"/>
        <v>0.87129150359803054</v>
      </c>
      <c r="D16" s="11">
        <f t="shared" si="1"/>
        <v>1.0015149602322939</v>
      </c>
      <c r="E16" s="4"/>
    </row>
    <row r="17" spans="1:5" ht="15" customHeight="1" x14ac:dyDescent="0.25">
      <c r="A17" s="9" t="s">
        <v>7</v>
      </c>
      <c r="B17" s="10">
        <v>15866</v>
      </c>
      <c r="C17" s="11">
        <f t="shared" si="0"/>
        <v>0.86997352829950836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14626</v>
      </c>
      <c r="C18" s="11">
        <f t="shared" si="0"/>
        <v>0.94373034322439486</v>
      </c>
      <c r="D18" s="11">
        <f t="shared" si="1"/>
        <v>1.0847805278271572</v>
      </c>
      <c r="E18" s="4"/>
    </row>
    <row r="19" spans="1:5" ht="15" customHeight="1" x14ac:dyDescent="0.25">
      <c r="A19" s="9" t="s">
        <v>9</v>
      </c>
      <c r="B19" s="10">
        <v>14327</v>
      </c>
      <c r="C19" s="11">
        <f t="shared" si="0"/>
        <v>0.96342569972778669</v>
      </c>
      <c r="D19" s="11">
        <f t="shared" si="1"/>
        <v>1.1074195574788861</v>
      </c>
      <c r="E19" s="4"/>
    </row>
    <row r="20" spans="1:5" ht="15" customHeight="1" x14ac:dyDescent="0.25">
      <c r="A20" s="9" t="s">
        <v>10</v>
      </c>
      <c r="B20" s="10">
        <v>13427</v>
      </c>
      <c r="C20" s="11">
        <f t="shared" si="0"/>
        <v>1.0280032769792209</v>
      </c>
      <c r="D20" s="11">
        <f t="shared" si="1"/>
        <v>1.181648916362553</v>
      </c>
      <c r="E20" s="4"/>
    </row>
    <row r="21" spans="1:5" ht="15" customHeight="1" x14ac:dyDescent="0.25">
      <c r="A21" s="9" t="s">
        <v>11</v>
      </c>
      <c r="B21" s="10">
        <v>12186</v>
      </c>
      <c r="C21" s="11">
        <f t="shared" si="0"/>
        <v>1.1326932545544066</v>
      </c>
      <c r="D21" s="11">
        <f t="shared" si="1"/>
        <v>1.3019858854423108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13803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15866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156</v>
      </c>
      <c r="C3" s="4"/>
      <c r="D3" s="4"/>
      <c r="E3" s="4"/>
    </row>
    <row r="4" spans="1:12" ht="15" customHeight="1" x14ac:dyDescent="0.25">
      <c r="A4" s="4" t="s">
        <v>138</v>
      </c>
      <c r="B4" s="5" t="s">
        <v>20</v>
      </c>
      <c r="C4" s="4"/>
      <c r="D4" s="4"/>
      <c r="E4" s="4"/>
    </row>
    <row r="5" spans="1:12" ht="15" customHeight="1" x14ac:dyDescent="0.25">
      <c r="A5" s="4" t="s">
        <v>150</v>
      </c>
      <c r="B5" s="3" t="s">
        <v>160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14555</v>
      </c>
      <c r="C10" s="11">
        <f>B$23/B10</f>
        <v>1.1501889385091033</v>
      </c>
      <c r="D10" s="11">
        <f>B$24/B10</f>
        <v>1.3093782205427689</v>
      </c>
      <c r="E10" s="4"/>
    </row>
    <row r="11" spans="1:12" ht="15" customHeight="1" x14ac:dyDescent="0.25">
      <c r="A11" s="9" t="s">
        <v>1</v>
      </c>
      <c r="B11" s="10">
        <v>14558</v>
      </c>
      <c r="C11" s="11">
        <f>B$23/B11</f>
        <v>1.1499519164720429</v>
      </c>
      <c r="D11" s="11">
        <f>B$24/B11</f>
        <v>1.3091083940101662</v>
      </c>
      <c r="E11" s="4"/>
    </row>
    <row r="12" spans="1:12" ht="15" customHeight="1" x14ac:dyDescent="0.25">
      <c r="A12" s="9" t="s">
        <v>2</v>
      </c>
      <c r="B12" s="10">
        <v>15230</v>
      </c>
      <c r="C12" s="11">
        <f t="shared" ref="C12:C21" si="0">B$23/B12</f>
        <v>1.0992120814182536</v>
      </c>
      <c r="D12" s="11">
        <f t="shared" ref="D12:D21" si="1">B$24/B12</f>
        <v>1.2513460275771504</v>
      </c>
      <c r="E12" s="4"/>
    </row>
    <row r="13" spans="1:12" ht="15" customHeight="1" x14ac:dyDescent="0.25">
      <c r="A13" s="9" t="s">
        <v>3</v>
      </c>
      <c r="B13" s="10">
        <v>16244</v>
      </c>
      <c r="C13" s="11">
        <f t="shared" si="0"/>
        <v>1.0305959123368629</v>
      </c>
      <c r="D13" s="11">
        <f t="shared" si="1"/>
        <v>1.1732331937946319</v>
      </c>
      <c r="E13" s="4"/>
    </row>
    <row r="14" spans="1:12" ht="15" customHeight="1" x14ac:dyDescent="0.25">
      <c r="A14" s="9" t="s">
        <v>4</v>
      </c>
      <c r="B14" s="10">
        <v>17004</v>
      </c>
      <c r="C14" s="11">
        <f t="shared" si="0"/>
        <v>0.98453305104681255</v>
      </c>
      <c r="D14" s="11">
        <f t="shared" si="1"/>
        <v>1.120795107033639</v>
      </c>
      <c r="E14" s="4"/>
    </row>
    <row r="15" spans="1:12" ht="15" customHeight="1" x14ac:dyDescent="0.25">
      <c r="A15" s="9" t="s">
        <v>5</v>
      </c>
      <c r="B15" s="10">
        <v>18512</v>
      </c>
      <c r="C15" s="11">
        <f t="shared" si="0"/>
        <v>0.90433232497839244</v>
      </c>
      <c r="D15" s="11">
        <f t="shared" si="1"/>
        <v>1.029494382022472</v>
      </c>
      <c r="E15" s="4"/>
    </row>
    <row r="16" spans="1:12" ht="15" customHeight="1" x14ac:dyDescent="0.25">
      <c r="A16" s="9" t="s">
        <v>6</v>
      </c>
      <c r="B16" s="10">
        <v>18581</v>
      </c>
      <c r="C16" s="11">
        <f t="shared" si="0"/>
        <v>0.9009741133415855</v>
      </c>
      <c r="D16" s="11">
        <f t="shared" si="1"/>
        <v>1.0256713847478607</v>
      </c>
      <c r="E16" s="4"/>
    </row>
    <row r="17" spans="1:5" ht="15" customHeight="1" x14ac:dyDescent="0.25">
      <c r="A17" s="9" t="s">
        <v>7</v>
      </c>
      <c r="B17" s="10">
        <v>19058</v>
      </c>
      <c r="C17" s="11">
        <f t="shared" si="0"/>
        <v>0.87842375905131698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18321</v>
      </c>
      <c r="C18" s="11">
        <f t="shared" si="0"/>
        <v>0.91376016592980736</v>
      </c>
      <c r="D18" s="11">
        <f t="shared" si="1"/>
        <v>1.0402270618416025</v>
      </c>
      <c r="E18" s="4"/>
    </row>
    <row r="19" spans="1:5" ht="15" customHeight="1" x14ac:dyDescent="0.25">
      <c r="A19" s="9" t="s">
        <v>9</v>
      </c>
      <c r="B19" s="10">
        <v>17730</v>
      </c>
      <c r="C19" s="11">
        <f t="shared" si="0"/>
        <v>0.94421883812746754</v>
      </c>
      <c r="D19" s="11">
        <f t="shared" si="1"/>
        <v>1.0749012972363226</v>
      </c>
      <c r="E19" s="4"/>
    </row>
    <row r="20" spans="1:5" ht="15" customHeight="1" x14ac:dyDescent="0.25">
      <c r="A20" s="9" t="s">
        <v>10</v>
      </c>
      <c r="B20" s="10">
        <v>16168</v>
      </c>
      <c r="C20" s="11">
        <f t="shared" si="0"/>
        <v>1.0354403760514597</v>
      </c>
      <c r="D20" s="11">
        <f t="shared" si="1"/>
        <v>1.1787481444829293</v>
      </c>
      <c r="E20" s="4"/>
    </row>
    <row r="21" spans="1:5" ht="15" customHeight="1" x14ac:dyDescent="0.25">
      <c r="A21" s="9" t="s">
        <v>11</v>
      </c>
      <c r="B21" s="10">
        <v>14792</v>
      </c>
      <c r="C21" s="11">
        <f t="shared" si="0"/>
        <v>1.1317604110329909</v>
      </c>
      <c r="D21" s="11">
        <f t="shared" si="1"/>
        <v>1.2883991346673878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16741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19058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161</v>
      </c>
      <c r="C3" s="4"/>
      <c r="D3" s="4"/>
      <c r="E3" s="4"/>
    </row>
    <row r="4" spans="1:12" ht="15" customHeight="1" x14ac:dyDescent="0.25">
      <c r="A4" s="4" t="s">
        <v>138</v>
      </c>
      <c r="B4" s="5" t="s">
        <v>108</v>
      </c>
      <c r="C4" s="4"/>
      <c r="D4" s="4"/>
      <c r="E4" s="4"/>
    </row>
    <row r="5" spans="1:12" ht="15" customHeight="1" x14ac:dyDescent="0.25">
      <c r="A5" s="4" t="s">
        <v>150</v>
      </c>
      <c r="B5" s="3" t="s">
        <v>162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8287</v>
      </c>
      <c r="C10" s="11">
        <f>B$23/B10</f>
        <v>1.1218776396766019</v>
      </c>
      <c r="D10" s="11">
        <f>B$24/B10</f>
        <v>1.2593218293713044</v>
      </c>
      <c r="E10" s="4"/>
    </row>
    <row r="11" spans="1:12" ht="15" customHeight="1" x14ac:dyDescent="0.25">
      <c r="A11" s="9" t="s">
        <v>1</v>
      </c>
      <c r="B11" s="10">
        <v>8284</v>
      </c>
      <c r="C11" s="11">
        <f>B$23/B11</f>
        <v>1.1222839208112023</v>
      </c>
      <c r="D11" s="11">
        <f>B$24/B11</f>
        <v>1.2597778850796717</v>
      </c>
      <c r="E11" s="4"/>
    </row>
    <row r="12" spans="1:12" ht="15" customHeight="1" x14ac:dyDescent="0.25">
      <c r="A12" s="9" t="s">
        <v>2</v>
      </c>
      <c r="B12" s="10">
        <v>8630</v>
      </c>
      <c r="C12" s="11">
        <f t="shared" ref="C12:C21" si="0">B$23/B12</f>
        <v>1.0772885283893394</v>
      </c>
      <c r="D12" s="11">
        <f t="shared" ref="D12:D21" si="1">B$24/B12</f>
        <v>1.2092699884125144</v>
      </c>
      <c r="E12" s="4"/>
    </row>
    <row r="13" spans="1:12" ht="15" customHeight="1" x14ac:dyDescent="0.25">
      <c r="A13" s="9" t="s">
        <v>3</v>
      </c>
      <c r="B13" s="10">
        <v>8999</v>
      </c>
      <c r="C13" s="11">
        <f t="shared" si="0"/>
        <v>1.0331147905322813</v>
      </c>
      <c r="D13" s="11">
        <f t="shared" si="1"/>
        <v>1.1596844093788199</v>
      </c>
      <c r="E13" s="4"/>
    </row>
    <row r="14" spans="1:12" ht="15" customHeight="1" x14ac:dyDescent="0.25">
      <c r="A14" s="9" t="s">
        <v>4</v>
      </c>
      <c r="B14" s="10">
        <v>9813</v>
      </c>
      <c r="C14" s="11">
        <f t="shared" si="0"/>
        <v>0.94741669214307556</v>
      </c>
      <c r="D14" s="11">
        <f t="shared" si="1"/>
        <v>1.0634872108427595</v>
      </c>
      <c r="E14" s="4"/>
    </row>
    <row r="15" spans="1:12" ht="15" customHeight="1" x14ac:dyDescent="0.25">
      <c r="A15" s="9" t="s">
        <v>5</v>
      </c>
      <c r="B15" s="10">
        <v>10436</v>
      </c>
      <c r="C15" s="11">
        <f t="shared" si="0"/>
        <v>0.89085856650057493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10052</v>
      </c>
      <c r="C16" s="11">
        <f t="shared" si="0"/>
        <v>0.92489056904098688</v>
      </c>
      <c r="D16" s="11">
        <f t="shared" si="1"/>
        <v>1.0382013529645842</v>
      </c>
      <c r="E16" s="4"/>
    </row>
    <row r="17" spans="1:5" ht="15" customHeight="1" x14ac:dyDescent="0.25">
      <c r="A17" s="9" t="s">
        <v>7</v>
      </c>
      <c r="B17" s="10">
        <v>10217</v>
      </c>
      <c r="C17" s="11">
        <f t="shared" si="0"/>
        <v>0.90995399823823042</v>
      </c>
      <c r="D17" s="11">
        <f t="shared" si="1"/>
        <v>1.0214348634628561</v>
      </c>
      <c r="E17" s="4"/>
    </row>
    <row r="18" spans="1:5" ht="15" customHeight="1" x14ac:dyDescent="0.25">
      <c r="A18" s="9" t="s">
        <v>8</v>
      </c>
      <c r="B18" s="10">
        <v>9841</v>
      </c>
      <c r="C18" s="11">
        <f t="shared" si="0"/>
        <v>0.94472106493242558</v>
      </c>
      <c r="D18" s="11">
        <f t="shared" si="1"/>
        <v>1.0604613352301595</v>
      </c>
      <c r="E18" s="4"/>
    </row>
    <row r="19" spans="1:5" ht="15" customHeight="1" x14ac:dyDescent="0.25">
      <c r="A19" s="9" t="s">
        <v>9</v>
      </c>
      <c r="B19" s="10">
        <v>9662</v>
      </c>
      <c r="C19" s="11">
        <f t="shared" si="0"/>
        <v>0.96222314220658245</v>
      </c>
      <c r="D19" s="11">
        <f t="shared" si="1"/>
        <v>1.0801076381701511</v>
      </c>
      <c r="E19" s="4"/>
    </row>
    <row r="20" spans="1:5" ht="15" customHeight="1" x14ac:dyDescent="0.25">
      <c r="A20" s="9" t="s">
        <v>10</v>
      </c>
      <c r="B20" s="10">
        <v>9000</v>
      </c>
      <c r="C20" s="11">
        <f t="shared" si="0"/>
        <v>1.0329999999999999</v>
      </c>
      <c r="D20" s="11">
        <f t="shared" si="1"/>
        <v>1.1595555555555555</v>
      </c>
      <c r="E20" s="4"/>
    </row>
    <row r="21" spans="1:5" ht="15" customHeight="1" x14ac:dyDescent="0.25">
      <c r="A21" s="9" t="s">
        <v>11</v>
      </c>
      <c r="B21" s="10">
        <v>8397</v>
      </c>
      <c r="C21" s="11">
        <f t="shared" si="0"/>
        <v>1.1071811361200428</v>
      </c>
      <c r="D21" s="11">
        <f t="shared" si="1"/>
        <v>1.2428248183875195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9297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10436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163</v>
      </c>
      <c r="C3" s="4"/>
      <c r="D3" s="4"/>
      <c r="E3" s="4"/>
    </row>
    <row r="4" spans="1:12" ht="15" customHeight="1" x14ac:dyDescent="0.25">
      <c r="A4" s="4" t="s">
        <v>138</v>
      </c>
      <c r="B4" s="5" t="s">
        <v>110</v>
      </c>
      <c r="C4" s="4"/>
      <c r="D4" s="4"/>
      <c r="E4" s="4"/>
    </row>
    <row r="5" spans="1:12" ht="15" customHeight="1" x14ac:dyDescent="0.25">
      <c r="A5" s="4" t="s">
        <v>150</v>
      </c>
      <c r="B5" s="3" t="s">
        <v>269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13999</v>
      </c>
      <c r="C10" s="11">
        <f>B$23/B10</f>
        <v>1.1727980570040717</v>
      </c>
      <c r="D10" s="11">
        <f>B$24/B10</f>
        <v>1.3496678334166725</v>
      </c>
      <c r="E10" s="4"/>
    </row>
    <row r="11" spans="1:12" ht="15" customHeight="1" x14ac:dyDescent="0.25">
      <c r="A11" s="9" t="s">
        <v>1</v>
      </c>
      <c r="B11" s="10">
        <v>13918</v>
      </c>
      <c r="C11" s="11">
        <f>B$23/B11</f>
        <v>1.1796235091248743</v>
      </c>
      <c r="D11" s="11">
        <f>B$24/B11</f>
        <v>1.3575226325621497</v>
      </c>
      <c r="E11" s="4"/>
    </row>
    <row r="12" spans="1:12" ht="15" customHeight="1" x14ac:dyDescent="0.25">
      <c r="A12" s="9" t="s">
        <v>2</v>
      </c>
      <c r="B12" s="10">
        <v>14647</v>
      </c>
      <c r="C12" s="11">
        <f t="shared" ref="C12:C21" si="0">B$23/B12</f>
        <v>1.1209121321772377</v>
      </c>
      <c r="D12" s="11">
        <f t="shared" ref="D12:D21" si="1">B$24/B12</f>
        <v>1.2899569877790673</v>
      </c>
      <c r="E12" s="4"/>
    </row>
    <row r="13" spans="1:12" ht="15" customHeight="1" x14ac:dyDescent="0.25">
      <c r="A13" s="9" t="s">
        <v>3</v>
      </c>
      <c r="B13" s="10">
        <v>15459</v>
      </c>
      <c r="C13" s="11">
        <f t="shared" si="0"/>
        <v>1.0620350604825668</v>
      </c>
      <c r="D13" s="11">
        <f t="shared" si="1"/>
        <v>1.2222006598098196</v>
      </c>
      <c r="E13" s="4"/>
    </row>
    <row r="14" spans="1:12" ht="15" customHeight="1" x14ac:dyDescent="0.25">
      <c r="A14" s="9" t="s">
        <v>4</v>
      </c>
      <c r="B14" s="10">
        <v>17203</v>
      </c>
      <c r="C14" s="11">
        <f t="shared" si="0"/>
        <v>0.95436842411207345</v>
      </c>
      <c r="D14" s="11">
        <f t="shared" si="1"/>
        <v>1.0982968086961578</v>
      </c>
      <c r="E14" s="4"/>
    </row>
    <row r="15" spans="1:12" ht="15" customHeight="1" x14ac:dyDescent="0.25">
      <c r="A15" s="9" t="s">
        <v>5</v>
      </c>
      <c r="B15" s="10">
        <v>18738</v>
      </c>
      <c r="C15" s="11">
        <f t="shared" si="0"/>
        <v>0.87618742661970328</v>
      </c>
      <c r="D15" s="11">
        <f t="shared" si="1"/>
        <v>1.0083253282100544</v>
      </c>
      <c r="E15" s="4"/>
    </row>
    <row r="16" spans="1:12" ht="15" customHeight="1" x14ac:dyDescent="0.25">
      <c r="A16" s="9" t="s">
        <v>6</v>
      </c>
      <c r="B16" s="10">
        <v>18894</v>
      </c>
      <c r="C16" s="11">
        <f t="shared" si="0"/>
        <v>0.86895310680639359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18097</v>
      </c>
      <c r="C17" s="11">
        <f t="shared" si="0"/>
        <v>0.90722219152345696</v>
      </c>
      <c r="D17" s="11">
        <f t="shared" si="1"/>
        <v>1.0440404486931536</v>
      </c>
      <c r="E17" s="4"/>
    </row>
    <row r="18" spans="1:5" ht="15" customHeight="1" x14ac:dyDescent="0.25">
      <c r="A18" s="9" t="s">
        <v>8</v>
      </c>
      <c r="B18" s="10">
        <v>18456</v>
      </c>
      <c r="C18" s="11">
        <f t="shared" si="0"/>
        <v>0.88957520589510186</v>
      </c>
      <c r="D18" s="11">
        <f t="shared" si="1"/>
        <v>1.0237321196358908</v>
      </c>
      <c r="E18" s="4"/>
    </row>
    <row r="19" spans="1:5" ht="15" customHeight="1" x14ac:dyDescent="0.25">
      <c r="A19" s="9" t="s">
        <v>9</v>
      </c>
      <c r="B19" s="10">
        <v>16816</v>
      </c>
      <c r="C19" s="11">
        <f t="shared" si="0"/>
        <v>0.97633206470028544</v>
      </c>
      <c r="D19" s="11">
        <f t="shared" si="1"/>
        <v>1.1235727878211228</v>
      </c>
      <c r="E19" s="4"/>
    </row>
    <row r="20" spans="1:5" ht="15" customHeight="1" x14ac:dyDescent="0.25">
      <c r="A20" s="9" t="s">
        <v>10</v>
      </c>
      <c r="B20" s="10">
        <v>15605</v>
      </c>
      <c r="C20" s="11">
        <f t="shared" si="0"/>
        <v>1.0520986863184876</v>
      </c>
      <c r="D20" s="11">
        <f t="shared" si="1"/>
        <v>1.2107657801986542</v>
      </c>
      <c r="E20" s="4"/>
    </row>
    <row r="21" spans="1:5" ht="15" customHeight="1" x14ac:dyDescent="0.25">
      <c r="A21" s="9" t="s">
        <v>11</v>
      </c>
      <c r="B21" s="10">
        <v>15097</v>
      </c>
      <c r="C21" s="11">
        <f t="shared" si="0"/>
        <v>1.0875008279790688</v>
      </c>
      <c r="D21" s="11">
        <f t="shared" si="1"/>
        <v>1.2515069219050143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16418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18894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163</v>
      </c>
      <c r="C3" s="4"/>
      <c r="D3" s="4"/>
      <c r="E3" s="4"/>
    </row>
    <row r="4" spans="1:12" ht="15" customHeight="1" x14ac:dyDescent="0.25">
      <c r="A4" s="4" t="s">
        <v>138</v>
      </c>
      <c r="B4" s="5" t="s">
        <v>55</v>
      </c>
      <c r="C4" s="4"/>
      <c r="D4" s="4"/>
      <c r="E4" s="4"/>
    </row>
    <row r="5" spans="1:12" ht="15" customHeight="1" x14ac:dyDescent="0.25">
      <c r="A5" s="4" t="s">
        <v>150</v>
      </c>
      <c r="B5" s="3" t="s">
        <v>268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42065</v>
      </c>
      <c r="C10" s="11">
        <f>B$23/B10</f>
        <v>1.1027932960893854</v>
      </c>
      <c r="D10" s="11">
        <f>B$24/B10</f>
        <v>1.3221680732200167</v>
      </c>
      <c r="E10" s="4"/>
    </row>
    <row r="11" spans="1:12" ht="15" customHeight="1" x14ac:dyDescent="0.25">
      <c r="A11" s="9" t="s">
        <v>1</v>
      </c>
      <c r="B11" s="10">
        <v>41901</v>
      </c>
      <c r="C11" s="11">
        <f>B$23/B11</f>
        <v>1.1071096155223026</v>
      </c>
      <c r="D11" s="11">
        <f>B$24/B11</f>
        <v>1.3273430228395504</v>
      </c>
      <c r="E11" s="4"/>
    </row>
    <row r="12" spans="1:12" ht="15" customHeight="1" x14ac:dyDescent="0.25">
      <c r="A12" s="9" t="s">
        <v>2</v>
      </c>
      <c r="B12" s="10">
        <v>41049</v>
      </c>
      <c r="C12" s="11">
        <f t="shared" ref="C12:C21" si="0">B$23/B12</f>
        <v>1.1300884308996566</v>
      </c>
      <c r="D12" s="11">
        <f t="shared" ref="D12:D21" si="1">B$24/B12</f>
        <v>1.3548929328363664</v>
      </c>
      <c r="E12" s="4"/>
    </row>
    <row r="13" spans="1:12" ht="15" customHeight="1" x14ac:dyDescent="0.25">
      <c r="A13" s="9" t="s">
        <v>3</v>
      </c>
      <c r="B13" s="10">
        <v>41714</v>
      </c>
      <c r="C13" s="11">
        <f t="shared" si="0"/>
        <v>1.1120726854293523</v>
      </c>
      <c r="D13" s="11">
        <f t="shared" si="1"/>
        <v>1.333293378721772</v>
      </c>
      <c r="E13" s="4"/>
    </row>
    <row r="14" spans="1:12" ht="15" customHeight="1" x14ac:dyDescent="0.25">
      <c r="A14" s="9" t="s">
        <v>4</v>
      </c>
      <c r="B14" s="10">
        <v>45946</v>
      </c>
      <c r="C14" s="11">
        <f t="shared" si="0"/>
        <v>1.0096417533626432</v>
      </c>
      <c r="D14" s="11">
        <f t="shared" si="1"/>
        <v>1.2104862229573847</v>
      </c>
      <c r="E14" s="4"/>
    </row>
    <row r="15" spans="1:12" ht="15" customHeight="1" x14ac:dyDescent="0.25">
      <c r="A15" s="9" t="s">
        <v>5</v>
      </c>
      <c r="B15" s="10">
        <v>50439</v>
      </c>
      <c r="C15" s="11">
        <f t="shared" si="0"/>
        <v>0.91970499018616547</v>
      </c>
      <c r="D15" s="11">
        <f t="shared" si="1"/>
        <v>1.1026586569916137</v>
      </c>
      <c r="E15" s="4"/>
    </row>
    <row r="16" spans="1:12" ht="15" customHeight="1" x14ac:dyDescent="0.25">
      <c r="A16" s="9" t="s">
        <v>6</v>
      </c>
      <c r="B16" s="10">
        <v>55432</v>
      </c>
      <c r="C16" s="11">
        <f t="shared" si="0"/>
        <v>0.83686318372059465</v>
      </c>
      <c r="D16" s="11">
        <f t="shared" si="1"/>
        <v>1.0033374224274787</v>
      </c>
      <c r="E16" s="4"/>
    </row>
    <row r="17" spans="1:5" ht="15" customHeight="1" x14ac:dyDescent="0.25">
      <c r="A17" s="9" t="s">
        <v>7</v>
      </c>
      <c r="B17" s="10">
        <v>55617</v>
      </c>
      <c r="C17" s="11">
        <f t="shared" si="0"/>
        <v>0.83407950806408115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49845</v>
      </c>
      <c r="C18" s="11">
        <f t="shared" si="0"/>
        <v>0.93066506169124286</v>
      </c>
      <c r="D18" s="11">
        <f t="shared" si="1"/>
        <v>1.1157989768281673</v>
      </c>
      <c r="E18" s="4"/>
    </row>
    <row r="19" spans="1:5" ht="15" customHeight="1" x14ac:dyDescent="0.25">
      <c r="A19" s="9" t="s">
        <v>9</v>
      </c>
      <c r="B19" s="10">
        <v>49089</v>
      </c>
      <c r="C19" s="11">
        <f t="shared" si="0"/>
        <v>0.94499786102792882</v>
      </c>
      <c r="D19" s="11">
        <f t="shared" si="1"/>
        <v>1.1329829493369186</v>
      </c>
      <c r="E19" s="4"/>
    </row>
    <row r="20" spans="1:5" ht="15" customHeight="1" x14ac:dyDescent="0.25">
      <c r="A20" s="9" t="s">
        <v>10</v>
      </c>
      <c r="B20" s="10">
        <v>43192</v>
      </c>
      <c r="C20" s="11">
        <f t="shared" si="0"/>
        <v>1.0740183367290239</v>
      </c>
      <c r="D20" s="11">
        <f t="shared" si="1"/>
        <v>1.2876690127801445</v>
      </c>
      <c r="E20" s="4"/>
    </row>
    <row r="21" spans="1:5" ht="15" customHeight="1" x14ac:dyDescent="0.25">
      <c r="A21" s="9" t="s">
        <v>11</v>
      </c>
      <c r="B21" s="10">
        <v>40133</v>
      </c>
      <c r="C21" s="11">
        <f t="shared" si="0"/>
        <v>1.1558816933695462</v>
      </c>
      <c r="D21" s="11">
        <f t="shared" si="1"/>
        <v>1.3858171579498169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46389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55617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163</v>
      </c>
      <c r="C3" s="4"/>
      <c r="D3" s="4"/>
      <c r="E3" s="4"/>
    </row>
    <row r="4" spans="1:12" ht="15" customHeight="1" x14ac:dyDescent="0.25">
      <c r="A4" s="4" t="s">
        <v>138</v>
      </c>
      <c r="B4" s="5" t="s">
        <v>57</v>
      </c>
      <c r="C4" s="4"/>
      <c r="D4" s="4"/>
      <c r="E4" s="4"/>
    </row>
    <row r="5" spans="1:12" ht="15" customHeight="1" x14ac:dyDescent="0.25">
      <c r="A5" s="4" t="s">
        <v>150</v>
      </c>
      <c r="B5" s="3" t="s">
        <v>267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67028</v>
      </c>
      <c r="C10" s="11">
        <f>B$23/B10</f>
        <v>1.1567553858089157</v>
      </c>
      <c r="D10" s="11">
        <f>B$24/B10</f>
        <v>1.3107656501760458</v>
      </c>
      <c r="E10" s="4"/>
    </row>
    <row r="11" spans="1:12" ht="15" customHeight="1" x14ac:dyDescent="0.25">
      <c r="A11" s="9" t="s">
        <v>1</v>
      </c>
      <c r="B11" s="10">
        <v>75901</v>
      </c>
      <c r="C11" s="11">
        <f>B$23/B11</f>
        <v>1.0215280431087865</v>
      </c>
      <c r="D11" s="11">
        <f>B$24/B11</f>
        <v>1.1575341563352262</v>
      </c>
      <c r="E11" s="4"/>
    </row>
    <row r="12" spans="1:12" ht="15" customHeight="1" x14ac:dyDescent="0.25">
      <c r="A12" s="9" t="s">
        <v>2</v>
      </c>
      <c r="B12" s="10">
        <v>69703</v>
      </c>
      <c r="C12" s="11">
        <f t="shared" ref="C12:C21" si="0">B$23/B12</f>
        <v>1.1123624521182733</v>
      </c>
      <c r="D12" s="11">
        <f t="shared" ref="D12:D21" si="1">B$24/B12</f>
        <v>1.2604622469621107</v>
      </c>
      <c r="E12" s="4"/>
    </row>
    <row r="13" spans="1:12" ht="15" customHeight="1" x14ac:dyDescent="0.25">
      <c r="A13" s="9" t="s">
        <v>3</v>
      </c>
      <c r="B13" s="10">
        <v>72115</v>
      </c>
      <c r="C13" s="11">
        <f t="shared" si="0"/>
        <v>1.0751577341745822</v>
      </c>
      <c r="D13" s="11">
        <f t="shared" si="1"/>
        <v>1.218304097621854</v>
      </c>
      <c r="E13" s="4"/>
    </row>
    <row r="14" spans="1:12" ht="15" customHeight="1" x14ac:dyDescent="0.25">
      <c r="A14" s="9" t="s">
        <v>4</v>
      </c>
      <c r="B14" s="10">
        <v>77473</v>
      </c>
      <c r="C14" s="11">
        <f t="shared" si="0"/>
        <v>1.0008002788068102</v>
      </c>
      <c r="D14" s="11">
        <f t="shared" si="1"/>
        <v>1.1340467001406942</v>
      </c>
      <c r="E14" s="4"/>
    </row>
    <row r="15" spans="1:12" ht="15" customHeight="1" x14ac:dyDescent="0.25">
      <c r="A15" s="9" t="s">
        <v>5</v>
      </c>
      <c r="B15" s="10">
        <v>84519</v>
      </c>
      <c r="C15" s="11">
        <f t="shared" si="0"/>
        <v>0.91736769247151528</v>
      </c>
      <c r="D15" s="11">
        <f t="shared" si="1"/>
        <v>1.0395059099137471</v>
      </c>
      <c r="E15" s="4"/>
    </row>
    <row r="16" spans="1:12" ht="15" customHeight="1" x14ac:dyDescent="0.25">
      <c r="A16" s="9" t="s">
        <v>6</v>
      </c>
      <c r="B16" s="10">
        <v>86630</v>
      </c>
      <c r="C16" s="11">
        <f t="shared" si="0"/>
        <v>0.89501327484705062</v>
      </c>
      <c r="D16" s="11">
        <f t="shared" si="1"/>
        <v>1.014175227981069</v>
      </c>
      <c r="E16" s="4"/>
    </row>
    <row r="17" spans="1:5" ht="15" customHeight="1" x14ac:dyDescent="0.25">
      <c r="A17" s="9" t="s">
        <v>7</v>
      </c>
      <c r="B17" s="10">
        <v>87858</v>
      </c>
      <c r="C17" s="11">
        <f t="shared" si="0"/>
        <v>0.88250358533087481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82064</v>
      </c>
      <c r="C18" s="11">
        <f t="shared" si="0"/>
        <v>0.94481136673815558</v>
      </c>
      <c r="D18" s="11">
        <f t="shared" si="1"/>
        <v>1.0706034314681225</v>
      </c>
      <c r="E18" s="4"/>
    </row>
    <row r="19" spans="1:5" ht="15" customHeight="1" x14ac:dyDescent="0.25">
      <c r="A19" s="9" t="s">
        <v>9</v>
      </c>
      <c r="B19" s="10">
        <v>80445</v>
      </c>
      <c r="C19" s="11">
        <f t="shared" si="0"/>
        <v>0.96382621666977442</v>
      </c>
      <c r="D19" s="11">
        <f t="shared" si="1"/>
        <v>1.0921499160917396</v>
      </c>
      <c r="E19" s="4"/>
    </row>
    <row r="20" spans="1:5" ht="15" customHeight="1" x14ac:dyDescent="0.25">
      <c r="A20" s="9" t="s">
        <v>10</v>
      </c>
      <c r="B20" s="10">
        <v>73552</v>
      </c>
      <c r="C20" s="11">
        <f t="shared" si="0"/>
        <v>1.0541521644550793</v>
      </c>
      <c r="D20" s="11">
        <f t="shared" si="1"/>
        <v>1.1945018490319774</v>
      </c>
      <c r="E20" s="4"/>
    </row>
    <row r="21" spans="1:5" ht="15" customHeight="1" x14ac:dyDescent="0.25">
      <c r="A21" s="9" t="s">
        <v>11</v>
      </c>
      <c r="B21" s="10">
        <v>68225</v>
      </c>
      <c r="C21" s="11">
        <f t="shared" si="0"/>
        <v>1.1364602418468304</v>
      </c>
      <c r="D21" s="11">
        <f t="shared" si="1"/>
        <v>1.2877684133382192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77535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87858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163</v>
      </c>
      <c r="C3" s="4"/>
      <c r="D3" s="4"/>
      <c r="E3" s="4"/>
    </row>
    <row r="4" spans="1:12" ht="15" customHeight="1" x14ac:dyDescent="0.25">
      <c r="A4" s="4" t="s">
        <v>138</v>
      </c>
      <c r="B4" s="5" t="s">
        <v>58</v>
      </c>
      <c r="C4" s="4"/>
      <c r="D4" s="4"/>
      <c r="E4" s="4"/>
    </row>
    <row r="5" spans="1:12" ht="15" customHeight="1" x14ac:dyDescent="0.25">
      <c r="A5" s="4" t="s">
        <v>150</v>
      </c>
      <c r="B5" s="3" t="s">
        <v>266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34512</v>
      </c>
      <c r="C10" s="11">
        <f>B$23/B10</f>
        <v>1.1068034306907741</v>
      </c>
      <c r="D10" s="11">
        <f>B$24/B10</f>
        <v>1.2231687528975428</v>
      </c>
      <c r="E10" s="4"/>
    </row>
    <row r="11" spans="1:12" ht="15" customHeight="1" x14ac:dyDescent="0.25">
      <c r="A11" s="9" t="s">
        <v>1</v>
      </c>
      <c r="B11" s="10">
        <v>33878</v>
      </c>
      <c r="C11" s="11">
        <f>B$23/B11</f>
        <v>1.1275163823130054</v>
      </c>
      <c r="D11" s="11">
        <f>B$24/B11</f>
        <v>1.246059389574355</v>
      </c>
      <c r="E11" s="4"/>
    </row>
    <row r="12" spans="1:12" ht="15" customHeight="1" x14ac:dyDescent="0.25">
      <c r="A12" s="9" t="s">
        <v>2</v>
      </c>
      <c r="B12" s="10">
        <v>35744</v>
      </c>
      <c r="C12" s="11">
        <f t="shared" ref="C12:C21" si="0">B$23/B12</f>
        <v>1.068654879140555</v>
      </c>
      <c r="D12" s="11">
        <f t="shared" ref="D12:D21" si="1">B$24/B12</f>
        <v>1.181009400179051</v>
      </c>
      <c r="E12" s="4"/>
    </row>
    <row r="13" spans="1:12" ht="15" customHeight="1" x14ac:dyDescent="0.25">
      <c r="A13" s="9" t="s">
        <v>3</v>
      </c>
      <c r="B13" s="10">
        <v>36827</v>
      </c>
      <c r="C13" s="11">
        <f t="shared" si="0"/>
        <v>1.0372281206723328</v>
      </c>
      <c r="D13" s="11">
        <f t="shared" si="1"/>
        <v>1.1462785456322806</v>
      </c>
      <c r="E13" s="4"/>
    </row>
    <row r="14" spans="1:12" ht="15" customHeight="1" x14ac:dyDescent="0.25">
      <c r="A14" s="9" t="s">
        <v>4</v>
      </c>
      <c r="B14" s="10">
        <v>39099</v>
      </c>
      <c r="C14" s="11">
        <f t="shared" si="0"/>
        <v>0.97695593237678713</v>
      </c>
      <c r="D14" s="11">
        <f t="shared" si="1"/>
        <v>1.0796695567661576</v>
      </c>
      <c r="E14" s="4"/>
    </row>
    <row r="15" spans="1:12" ht="15" customHeight="1" x14ac:dyDescent="0.25">
      <c r="A15" s="9" t="s">
        <v>5</v>
      </c>
      <c r="B15" s="10">
        <v>41202</v>
      </c>
      <c r="C15" s="11">
        <f t="shared" si="0"/>
        <v>0.92709091791660603</v>
      </c>
      <c r="D15" s="11">
        <f t="shared" si="1"/>
        <v>1.0245619144701714</v>
      </c>
      <c r="E15" s="4"/>
    </row>
    <row r="16" spans="1:12" ht="15" customHeight="1" x14ac:dyDescent="0.25">
      <c r="A16" s="9" t="s">
        <v>6</v>
      </c>
      <c r="B16" s="10">
        <v>40508</v>
      </c>
      <c r="C16" s="11">
        <f t="shared" si="0"/>
        <v>0.9429742273131233</v>
      </c>
      <c r="D16" s="11">
        <f t="shared" si="1"/>
        <v>1.0421151377505677</v>
      </c>
      <c r="E16" s="4"/>
    </row>
    <row r="17" spans="1:5" ht="15" customHeight="1" x14ac:dyDescent="0.25">
      <c r="A17" s="9" t="s">
        <v>7</v>
      </c>
      <c r="B17" s="10">
        <v>42214</v>
      </c>
      <c r="C17" s="11">
        <f t="shared" si="0"/>
        <v>0.90486568437011416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40226</v>
      </c>
      <c r="C18" s="11">
        <f t="shared" si="0"/>
        <v>0.94958484562223433</v>
      </c>
      <c r="D18" s="11">
        <f t="shared" si="1"/>
        <v>1.0494207726346145</v>
      </c>
      <c r="E18" s="4"/>
    </row>
    <row r="19" spans="1:5" ht="15" customHeight="1" x14ac:dyDescent="0.25">
      <c r="A19" s="9" t="s">
        <v>9</v>
      </c>
      <c r="B19" s="10">
        <v>40080</v>
      </c>
      <c r="C19" s="11">
        <f t="shared" si="0"/>
        <v>0.95304391217564866</v>
      </c>
      <c r="D19" s="11">
        <f t="shared" si="1"/>
        <v>1.0532435129740518</v>
      </c>
      <c r="E19" s="4"/>
    </row>
    <row r="20" spans="1:5" ht="15" customHeight="1" x14ac:dyDescent="0.25">
      <c r="A20" s="9" t="s">
        <v>10</v>
      </c>
      <c r="B20" s="10">
        <v>38065</v>
      </c>
      <c r="C20" s="11">
        <f t="shared" si="0"/>
        <v>1.0034940233810588</v>
      </c>
      <c r="D20" s="11">
        <f t="shared" si="1"/>
        <v>1.1089977669775384</v>
      </c>
      <c r="E20" s="4"/>
    </row>
    <row r="21" spans="1:5" ht="15" customHeight="1" x14ac:dyDescent="0.25">
      <c r="A21" s="9" t="s">
        <v>11</v>
      </c>
      <c r="B21" s="10">
        <v>35620</v>
      </c>
      <c r="C21" s="11">
        <f t="shared" si="0"/>
        <v>1.0723750701852892</v>
      </c>
      <c r="D21" s="11">
        <f t="shared" si="1"/>
        <v>1.1851207186973611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38198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42214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163</v>
      </c>
      <c r="C3" s="4"/>
      <c r="D3" s="4"/>
      <c r="E3" s="4"/>
    </row>
    <row r="4" spans="1:12" ht="15" customHeight="1" x14ac:dyDescent="0.25">
      <c r="A4" s="4" t="s">
        <v>138</v>
      </c>
      <c r="B4" s="5" t="s">
        <v>111</v>
      </c>
      <c r="C4" s="4"/>
      <c r="D4" s="4"/>
      <c r="E4" s="4"/>
    </row>
    <row r="5" spans="1:12" ht="15" customHeight="1" x14ac:dyDescent="0.25">
      <c r="A5" s="4" t="s">
        <v>150</v>
      </c>
      <c r="B5" s="3" t="s">
        <v>164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10878</v>
      </c>
      <c r="C10" s="11">
        <f>B$23/B10</f>
        <v>1.0556168413311271</v>
      </c>
      <c r="D10" s="11">
        <f>B$24/B10</f>
        <v>1.1271373414230557</v>
      </c>
      <c r="E10" s="4"/>
    </row>
    <row r="11" spans="1:12" ht="15" customHeight="1" x14ac:dyDescent="0.25">
      <c r="A11" s="9" t="s">
        <v>1</v>
      </c>
      <c r="B11" s="10">
        <v>10861</v>
      </c>
      <c r="C11" s="11">
        <f>B$23/B11</f>
        <v>1.0572691280729214</v>
      </c>
      <c r="D11" s="11">
        <f>B$24/B11</f>
        <v>1.1289015744406592</v>
      </c>
      <c r="E11" s="4"/>
    </row>
    <row r="12" spans="1:12" ht="15" customHeight="1" x14ac:dyDescent="0.25">
      <c r="A12" s="9" t="s">
        <v>2</v>
      </c>
      <c r="B12" s="10">
        <v>11026</v>
      </c>
      <c r="C12" s="11">
        <f t="shared" ref="C12:C21" si="0">B$23/B12</f>
        <v>1.0414474877562125</v>
      </c>
      <c r="D12" s="11">
        <f t="shared" ref="D12:D21" si="1">B$24/B12</f>
        <v>1.1120079811354979</v>
      </c>
      <c r="E12" s="4"/>
    </row>
    <row r="13" spans="1:12" ht="15" customHeight="1" x14ac:dyDescent="0.25">
      <c r="A13" s="9" t="s">
        <v>3</v>
      </c>
      <c r="B13" s="10">
        <v>11315</v>
      </c>
      <c r="C13" s="11">
        <f t="shared" si="0"/>
        <v>1.0148475475033143</v>
      </c>
      <c r="D13" s="11">
        <f t="shared" si="1"/>
        <v>1.0836058329650906</v>
      </c>
      <c r="E13" s="4"/>
    </row>
    <row r="14" spans="1:12" ht="15" customHeight="1" x14ac:dyDescent="0.25">
      <c r="A14" s="9" t="s">
        <v>4</v>
      </c>
      <c r="B14" s="10">
        <v>12085</v>
      </c>
      <c r="C14" s="11">
        <f t="shared" si="0"/>
        <v>0.95018618121638398</v>
      </c>
      <c r="D14" s="11">
        <f t="shared" si="1"/>
        <v>1.0145635084815887</v>
      </c>
      <c r="E14" s="4"/>
    </row>
    <row r="15" spans="1:12" ht="15" customHeight="1" x14ac:dyDescent="0.25">
      <c r="A15" s="9" t="s">
        <v>5</v>
      </c>
      <c r="B15" s="10">
        <v>12261</v>
      </c>
      <c r="C15" s="11">
        <f t="shared" si="0"/>
        <v>0.93654677432509581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11515</v>
      </c>
      <c r="C16" s="11">
        <f t="shared" si="0"/>
        <v>0.99722101606600089</v>
      </c>
      <c r="D16" s="11">
        <f t="shared" si="1"/>
        <v>1.0647850629613547</v>
      </c>
      <c r="E16" s="4"/>
    </row>
    <row r="17" spans="1:5" ht="15" customHeight="1" x14ac:dyDescent="0.25">
      <c r="A17" s="9" t="s">
        <v>7</v>
      </c>
      <c r="B17" s="10">
        <v>11947</v>
      </c>
      <c r="C17" s="11">
        <f t="shared" si="0"/>
        <v>0.96116179794090562</v>
      </c>
      <c r="D17" s="11">
        <f t="shared" si="1"/>
        <v>1.0262827488072319</v>
      </c>
      <c r="E17" s="4"/>
    </row>
    <row r="18" spans="1:5" ht="15" customHeight="1" x14ac:dyDescent="0.25">
      <c r="A18" s="9" t="s">
        <v>8</v>
      </c>
      <c r="B18" s="10">
        <v>11870</v>
      </c>
      <c r="C18" s="11">
        <f t="shared" si="0"/>
        <v>0.96739679865206407</v>
      </c>
      <c r="D18" s="11">
        <f t="shared" si="1"/>
        <v>1.0329401853411964</v>
      </c>
      <c r="E18" s="4"/>
    </row>
    <row r="19" spans="1:5" ht="15" customHeight="1" x14ac:dyDescent="0.25">
      <c r="A19" s="9" t="s">
        <v>9</v>
      </c>
      <c r="B19" s="10">
        <v>11754</v>
      </c>
      <c r="C19" s="11">
        <f t="shared" si="0"/>
        <v>0.97694401905734218</v>
      </c>
      <c r="D19" s="11">
        <f t="shared" si="1"/>
        <v>1.0431342521694742</v>
      </c>
      <c r="E19" s="4"/>
    </row>
    <row r="20" spans="1:5" ht="15" customHeight="1" x14ac:dyDescent="0.25">
      <c r="A20" s="9" t="s">
        <v>10</v>
      </c>
      <c r="B20" s="10">
        <v>11194</v>
      </c>
      <c r="C20" s="11">
        <f t="shared" si="0"/>
        <v>1.025817402179739</v>
      </c>
      <c r="D20" s="11">
        <f t="shared" si="1"/>
        <v>1.0953189208504557</v>
      </c>
      <c r="E20" s="4"/>
    </row>
    <row r="21" spans="1:5" ht="15" customHeight="1" x14ac:dyDescent="0.25">
      <c r="A21" s="9" t="s">
        <v>11</v>
      </c>
      <c r="B21" s="10">
        <v>11026</v>
      </c>
      <c r="C21" s="11">
        <f t="shared" si="0"/>
        <v>1.0414474877562125</v>
      </c>
      <c r="D21" s="11">
        <f t="shared" si="1"/>
        <v>1.1120079811354979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11483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12261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166</v>
      </c>
      <c r="C3" s="4"/>
      <c r="D3" s="4"/>
      <c r="E3" s="4"/>
    </row>
    <row r="4" spans="1:12" ht="15" customHeight="1" x14ac:dyDescent="0.25">
      <c r="A4" s="4" t="s">
        <v>138</v>
      </c>
      <c r="B4" s="5" t="s">
        <v>112</v>
      </c>
      <c r="C4" s="4"/>
      <c r="D4" s="4"/>
      <c r="E4" s="4"/>
    </row>
    <row r="5" spans="1:12" ht="15" customHeight="1" x14ac:dyDescent="0.25">
      <c r="A5" s="4" t="s">
        <v>150</v>
      </c>
      <c r="B5" s="3" t="s">
        <v>165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10474</v>
      </c>
      <c r="C10" s="11">
        <f>B$23/B10</f>
        <v>1.0918464769906435</v>
      </c>
      <c r="D10" s="11">
        <f>B$24/B10</f>
        <v>1.1856024441474127</v>
      </c>
      <c r="E10" s="4"/>
    </row>
    <row r="11" spans="1:12" ht="15" customHeight="1" x14ac:dyDescent="0.25">
      <c r="A11" s="9" t="s">
        <v>1</v>
      </c>
      <c r="B11" s="10">
        <v>11219</v>
      </c>
      <c r="C11" s="11">
        <f>B$23/B11</f>
        <v>1.0193421873607273</v>
      </c>
      <c r="D11" s="11">
        <f>B$24/B11</f>
        <v>1.106872270255816</v>
      </c>
      <c r="E11" s="4"/>
    </row>
    <row r="12" spans="1:12" ht="15" customHeight="1" x14ac:dyDescent="0.25">
      <c r="A12" s="9" t="s">
        <v>2</v>
      </c>
      <c r="B12" s="10">
        <v>11111</v>
      </c>
      <c r="C12" s="11">
        <f t="shared" ref="C12:C21" si="0">B$23/B12</f>
        <v>1.029250292502925</v>
      </c>
      <c r="D12" s="11">
        <f t="shared" ref="D12:D21" si="1">B$24/B12</f>
        <v>1.117631176311763</v>
      </c>
      <c r="E12" s="4"/>
    </row>
    <row r="13" spans="1:12" ht="15" customHeight="1" x14ac:dyDescent="0.25">
      <c r="A13" s="9" t="s">
        <v>3</v>
      </c>
      <c r="B13" s="10">
        <v>11546</v>
      </c>
      <c r="C13" s="11">
        <f t="shared" si="0"/>
        <v>0.99047289104451763</v>
      </c>
      <c r="D13" s="11">
        <f t="shared" si="1"/>
        <v>1.0755239909925516</v>
      </c>
      <c r="E13" s="4"/>
    </row>
    <row r="14" spans="1:12" ht="15" customHeight="1" x14ac:dyDescent="0.25">
      <c r="A14" s="9" t="s">
        <v>4</v>
      </c>
      <c r="B14" s="10">
        <v>12254</v>
      </c>
      <c r="C14" s="11">
        <f t="shared" si="0"/>
        <v>0.93324628692671785</v>
      </c>
      <c r="D14" s="11">
        <f t="shared" si="1"/>
        <v>1.0133833850171372</v>
      </c>
      <c r="E14" s="4"/>
    </row>
    <row r="15" spans="1:12" ht="15" customHeight="1" x14ac:dyDescent="0.25">
      <c r="A15" s="9" t="s">
        <v>5</v>
      </c>
      <c r="B15" s="10">
        <v>12418</v>
      </c>
      <c r="C15" s="11">
        <f t="shared" si="0"/>
        <v>0.92092124335641812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11732</v>
      </c>
      <c r="C16" s="11">
        <f t="shared" si="0"/>
        <v>0.97476986021138767</v>
      </c>
      <c r="D16" s="11">
        <f t="shared" si="1"/>
        <v>1.0584725536992841</v>
      </c>
      <c r="E16" s="4"/>
    </row>
    <row r="17" spans="1:5" ht="15" customHeight="1" x14ac:dyDescent="0.25">
      <c r="A17" s="9" t="s">
        <v>7</v>
      </c>
      <c r="B17" s="10">
        <v>12386</v>
      </c>
      <c r="C17" s="11">
        <f t="shared" si="0"/>
        <v>0.92330050056515423</v>
      </c>
      <c r="D17" s="11">
        <f t="shared" si="1"/>
        <v>1.0025835620862265</v>
      </c>
      <c r="E17" s="4"/>
    </row>
    <row r="18" spans="1:5" ht="15" customHeight="1" x14ac:dyDescent="0.25">
      <c r="A18" s="9" t="s">
        <v>8</v>
      </c>
      <c r="B18" s="10">
        <v>11919</v>
      </c>
      <c r="C18" s="11">
        <f t="shared" si="0"/>
        <v>0.95947646614648885</v>
      </c>
      <c r="D18" s="11">
        <f t="shared" si="1"/>
        <v>1.0418659283496938</v>
      </c>
      <c r="E18" s="4"/>
    </row>
    <row r="19" spans="1:5" ht="15" customHeight="1" x14ac:dyDescent="0.25">
      <c r="A19" s="9" t="s">
        <v>9</v>
      </c>
      <c r="B19" s="10">
        <v>10905</v>
      </c>
      <c r="C19" s="11">
        <f t="shared" si="0"/>
        <v>1.0486932599724896</v>
      </c>
      <c r="D19" s="11">
        <f t="shared" si="1"/>
        <v>1.1387436955524988</v>
      </c>
      <c r="E19" s="4"/>
    </row>
    <row r="20" spans="1:5" ht="15" customHeight="1" x14ac:dyDescent="0.25">
      <c r="A20" s="9" t="s">
        <v>10</v>
      </c>
      <c r="B20" s="10">
        <v>10456</v>
      </c>
      <c r="C20" s="11">
        <f t="shared" si="0"/>
        <v>1.093726090283091</v>
      </c>
      <c r="D20" s="11">
        <f t="shared" si="1"/>
        <v>1.1876434583014537</v>
      </c>
      <c r="E20" s="4"/>
    </row>
    <row r="21" spans="1:5" ht="15" customHeight="1" x14ac:dyDescent="0.25">
      <c r="A21" s="9" t="s">
        <v>11</v>
      </c>
      <c r="B21" s="10">
        <v>10519</v>
      </c>
      <c r="C21" s="11">
        <f t="shared" si="0"/>
        <v>1.087175587032988</v>
      </c>
      <c r="D21" s="11">
        <f t="shared" si="1"/>
        <v>1.1805304686757296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11436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12418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166</v>
      </c>
      <c r="C3" s="4"/>
      <c r="D3" s="4"/>
      <c r="E3" s="4"/>
    </row>
    <row r="4" spans="1:12" ht="15" customHeight="1" x14ac:dyDescent="0.25">
      <c r="A4" s="4" t="s">
        <v>138</v>
      </c>
      <c r="B4" s="5" t="s">
        <v>59</v>
      </c>
      <c r="C4" s="4"/>
      <c r="D4" s="4"/>
      <c r="E4" s="4"/>
    </row>
    <row r="5" spans="1:12" ht="15" customHeight="1" x14ac:dyDescent="0.25">
      <c r="A5" s="4" t="s">
        <v>150</v>
      </c>
      <c r="B5" s="3" t="s">
        <v>265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37987</v>
      </c>
      <c r="C10" s="11">
        <f>B$23/B10</f>
        <v>1.0962171269118384</v>
      </c>
      <c r="D10" s="11">
        <f>B$24/B10</f>
        <v>1.2425829889172613</v>
      </c>
      <c r="E10" s="4"/>
    </row>
    <row r="11" spans="1:12" ht="15" customHeight="1" x14ac:dyDescent="0.25">
      <c r="A11" s="9" t="s">
        <v>1</v>
      </c>
      <c r="B11" s="10">
        <v>37434</v>
      </c>
      <c r="C11" s="11">
        <f>B$23/B11</f>
        <v>1.1124111770048619</v>
      </c>
      <c r="D11" s="11">
        <f>B$24/B11</f>
        <v>1.2609392530854304</v>
      </c>
      <c r="E11" s="4"/>
    </row>
    <row r="12" spans="1:12" ht="15" customHeight="1" x14ac:dyDescent="0.25">
      <c r="A12" s="9" t="s">
        <v>2</v>
      </c>
      <c r="B12" s="10">
        <v>38540</v>
      </c>
      <c r="C12" s="11">
        <f t="shared" ref="C12:C21" si="0">B$23/B12</f>
        <v>1.0804878048780489</v>
      </c>
      <c r="D12" s="11">
        <f t="shared" ref="D12:D21" si="1">B$24/B12</f>
        <v>1.2247535028541774</v>
      </c>
      <c r="E12" s="4"/>
    </row>
    <row r="13" spans="1:12" ht="15" customHeight="1" x14ac:dyDescent="0.25">
      <c r="A13" s="9" t="s">
        <v>3</v>
      </c>
      <c r="B13" s="10">
        <v>39162</v>
      </c>
      <c r="C13" s="11">
        <f t="shared" si="0"/>
        <v>1.0633266942444206</v>
      </c>
      <c r="D13" s="11">
        <f t="shared" si="1"/>
        <v>1.2053010571472345</v>
      </c>
      <c r="E13" s="4"/>
    </row>
    <row r="14" spans="1:12" ht="15" customHeight="1" x14ac:dyDescent="0.25">
      <c r="A14" s="9" t="s">
        <v>4</v>
      </c>
      <c r="B14" s="10">
        <v>41842</v>
      </c>
      <c r="C14" s="11">
        <f t="shared" si="0"/>
        <v>0.99522011376129249</v>
      </c>
      <c r="D14" s="11">
        <f t="shared" si="1"/>
        <v>1.1281009511973614</v>
      </c>
      <c r="E14" s="4"/>
    </row>
    <row r="15" spans="1:12" ht="15" customHeight="1" x14ac:dyDescent="0.25">
      <c r="A15" s="9" t="s">
        <v>5</v>
      </c>
      <c r="B15" s="10">
        <v>45083</v>
      </c>
      <c r="C15" s="11">
        <f t="shared" si="0"/>
        <v>0.92367411219306617</v>
      </c>
      <c r="D15" s="11">
        <f t="shared" si="1"/>
        <v>1.0470021959496927</v>
      </c>
      <c r="E15" s="4"/>
    </row>
    <row r="16" spans="1:12" ht="15" customHeight="1" x14ac:dyDescent="0.25">
      <c r="A16" s="9" t="s">
        <v>6</v>
      </c>
      <c r="B16" s="10">
        <v>45690</v>
      </c>
      <c r="C16" s="11">
        <f t="shared" si="0"/>
        <v>0.91140293280805429</v>
      </c>
      <c r="D16" s="11">
        <f t="shared" si="1"/>
        <v>1.0330925804333553</v>
      </c>
      <c r="E16" s="4"/>
    </row>
    <row r="17" spans="1:5" ht="15" customHeight="1" x14ac:dyDescent="0.25">
      <c r="A17" s="9" t="s">
        <v>7</v>
      </c>
      <c r="B17" s="10">
        <v>47202</v>
      </c>
      <c r="C17" s="11">
        <f t="shared" si="0"/>
        <v>0.88220838100080501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42783</v>
      </c>
      <c r="C18" s="11">
        <f t="shared" si="0"/>
        <v>0.97333052848093871</v>
      </c>
      <c r="D18" s="11">
        <f t="shared" si="1"/>
        <v>1.1032886894327185</v>
      </c>
      <c r="E18" s="4"/>
    </row>
    <row r="19" spans="1:5" ht="15" customHeight="1" x14ac:dyDescent="0.25">
      <c r="A19" s="9" t="s">
        <v>9</v>
      </c>
      <c r="B19" s="10">
        <v>43133</v>
      </c>
      <c r="C19" s="11">
        <f t="shared" si="0"/>
        <v>0.96543249947835763</v>
      </c>
      <c r="D19" s="11">
        <f t="shared" si="1"/>
        <v>1.0943361231539657</v>
      </c>
      <c r="E19" s="4"/>
    </row>
    <row r="20" spans="1:5" ht="15" customHeight="1" x14ac:dyDescent="0.25">
      <c r="A20" s="9" t="s">
        <v>10</v>
      </c>
      <c r="B20" s="10">
        <v>41104</v>
      </c>
      <c r="C20" s="11">
        <f t="shared" si="0"/>
        <v>1.0130887504865707</v>
      </c>
      <c r="D20" s="11">
        <f t="shared" si="1"/>
        <v>1.1483553912028026</v>
      </c>
      <c r="E20" s="4"/>
    </row>
    <row r="21" spans="1:5" ht="15" customHeight="1" x14ac:dyDescent="0.25">
      <c r="A21" s="9" t="s">
        <v>11</v>
      </c>
      <c r="B21" s="10">
        <v>39203</v>
      </c>
      <c r="C21" s="11">
        <f t="shared" si="0"/>
        <v>1.0622146264316505</v>
      </c>
      <c r="D21" s="11">
        <f t="shared" si="1"/>
        <v>1.2040405071040481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41642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47202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140</v>
      </c>
      <c r="C3" s="4"/>
      <c r="D3" s="4"/>
      <c r="E3" s="4"/>
    </row>
    <row r="4" spans="1:12" ht="15" customHeight="1" x14ac:dyDescent="0.25">
      <c r="A4" s="4" t="s">
        <v>138</v>
      </c>
      <c r="B4" s="5" t="s">
        <v>31</v>
      </c>
      <c r="C4" s="4"/>
      <c r="D4" s="4"/>
      <c r="E4" s="4"/>
    </row>
    <row r="5" spans="1:12" ht="15" customHeight="1" x14ac:dyDescent="0.25">
      <c r="A5" s="4" t="s">
        <v>150</v>
      </c>
      <c r="B5" s="3" t="s">
        <v>144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4544</v>
      </c>
      <c r="C10" s="11">
        <f>B$23/B10</f>
        <v>1.1111355633802817</v>
      </c>
      <c r="D10" s="11">
        <f>B$24/B10</f>
        <v>1.233274647887324</v>
      </c>
      <c r="E10" s="4"/>
    </row>
    <row r="11" spans="1:12" ht="15" customHeight="1" x14ac:dyDescent="0.25">
      <c r="A11" s="9" t="s">
        <v>1</v>
      </c>
      <c r="B11" s="10">
        <v>4583</v>
      </c>
      <c r="C11" s="11">
        <f>B$23/B11</f>
        <v>1.1016801221907049</v>
      </c>
      <c r="D11" s="11">
        <f>B$24/B11</f>
        <v>1.2227798385337116</v>
      </c>
      <c r="E11" s="4"/>
    </row>
    <row r="12" spans="1:12" ht="15" customHeight="1" x14ac:dyDescent="0.25">
      <c r="A12" s="9" t="s">
        <v>2</v>
      </c>
      <c r="B12" s="10">
        <v>4318</v>
      </c>
      <c r="C12" s="11">
        <f t="shared" ref="C12:C21" si="0">B$23/B12</f>
        <v>1.1692913385826771</v>
      </c>
      <c r="D12" s="11">
        <f t="shared" ref="D12:D21" si="1">B$24/B12</f>
        <v>1.2978230662343677</v>
      </c>
      <c r="E12" s="4"/>
    </row>
    <row r="13" spans="1:12" ht="15" customHeight="1" x14ac:dyDescent="0.25">
      <c r="A13" s="9" t="s">
        <v>3</v>
      </c>
      <c r="B13" s="10">
        <v>4805</v>
      </c>
      <c r="C13" s="11">
        <f t="shared" si="0"/>
        <v>1.0507804370447451</v>
      </c>
      <c r="D13" s="11">
        <f t="shared" si="1"/>
        <v>1.1662851196670134</v>
      </c>
      <c r="E13" s="4"/>
    </row>
    <row r="14" spans="1:12" ht="15" customHeight="1" x14ac:dyDescent="0.25">
      <c r="A14" s="9" t="s">
        <v>4</v>
      </c>
      <c r="B14" s="10">
        <v>5348</v>
      </c>
      <c r="C14" s="11">
        <f t="shared" si="0"/>
        <v>0.94409124906507103</v>
      </c>
      <c r="D14" s="11">
        <f t="shared" si="1"/>
        <v>1.0478683620044877</v>
      </c>
      <c r="E14" s="4"/>
    </row>
    <row r="15" spans="1:12" ht="15" customHeight="1" x14ac:dyDescent="0.25">
      <c r="A15" s="9" t="s">
        <v>5</v>
      </c>
      <c r="B15" s="10">
        <v>5604</v>
      </c>
      <c r="C15" s="11">
        <f t="shared" si="0"/>
        <v>0.90096359743040688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5495</v>
      </c>
      <c r="C16" s="11">
        <f t="shared" si="0"/>
        <v>0.91883530482256592</v>
      </c>
      <c r="D16" s="11">
        <f t="shared" si="1"/>
        <v>1.0198362147406734</v>
      </c>
      <c r="E16" s="4"/>
    </row>
    <row r="17" spans="1:5" ht="15" customHeight="1" x14ac:dyDescent="0.25">
      <c r="A17" s="9" t="s">
        <v>7</v>
      </c>
      <c r="B17" s="10">
        <v>5595</v>
      </c>
      <c r="C17" s="11">
        <f t="shared" si="0"/>
        <v>0.90241286863270775</v>
      </c>
      <c r="D17" s="11">
        <f t="shared" si="1"/>
        <v>1.0016085790884719</v>
      </c>
      <c r="E17" s="4"/>
    </row>
    <row r="18" spans="1:5" ht="15" customHeight="1" x14ac:dyDescent="0.25">
      <c r="A18" s="9" t="s">
        <v>8</v>
      </c>
      <c r="B18" s="10">
        <v>5454</v>
      </c>
      <c r="C18" s="11">
        <f t="shared" si="0"/>
        <v>0.92574257425742579</v>
      </c>
      <c r="D18" s="11">
        <f t="shared" si="1"/>
        <v>1.0275027502750276</v>
      </c>
      <c r="E18" s="4"/>
    </row>
    <row r="19" spans="1:5" ht="15" customHeight="1" x14ac:dyDescent="0.25">
      <c r="A19" s="9" t="s">
        <v>9</v>
      </c>
      <c r="B19" s="10">
        <v>5369</v>
      </c>
      <c r="C19" s="11">
        <f t="shared" si="0"/>
        <v>0.94039858446638103</v>
      </c>
      <c r="D19" s="11">
        <f t="shared" si="1"/>
        <v>1.0437697895325013</v>
      </c>
      <c r="E19" s="4"/>
    </row>
    <row r="20" spans="1:5" ht="15" customHeight="1" x14ac:dyDescent="0.25">
      <c r="A20" s="9" t="s">
        <v>10</v>
      </c>
      <c r="B20" s="10">
        <v>4894</v>
      </c>
      <c r="C20" s="11">
        <f t="shared" si="0"/>
        <v>1.0316714344094811</v>
      </c>
      <c r="D20" s="11">
        <f t="shared" si="1"/>
        <v>1.1450756027789128</v>
      </c>
      <c r="E20" s="4"/>
    </row>
    <row r="21" spans="1:5" ht="15" customHeight="1" x14ac:dyDescent="0.25">
      <c r="A21" s="9" t="s">
        <v>11</v>
      </c>
      <c r="B21" s="10">
        <v>4518</v>
      </c>
      <c r="C21" s="11">
        <f t="shared" si="0"/>
        <v>1.1175298804780875</v>
      </c>
      <c r="D21" s="11">
        <f t="shared" si="1"/>
        <v>1.2403718459495352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5049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5604</v>
      </c>
      <c r="C24" s="4"/>
      <c r="D24" s="4"/>
      <c r="E24" s="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167</v>
      </c>
      <c r="C3" s="4"/>
      <c r="D3" s="4"/>
      <c r="E3" s="4"/>
    </row>
    <row r="4" spans="1:12" ht="15" customHeight="1" x14ac:dyDescent="0.25">
      <c r="A4" s="4" t="s">
        <v>138</v>
      </c>
      <c r="B4" s="5" t="s">
        <v>113</v>
      </c>
      <c r="C4" s="4"/>
      <c r="D4" s="4"/>
      <c r="E4" s="4"/>
    </row>
    <row r="5" spans="1:12" ht="15" customHeight="1" x14ac:dyDescent="0.25">
      <c r="A5" s="4" t="s">
        <v>150</v>
      </c>
      <c r="B5" s="3" t="s">
        <v>168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13854</v>
      </c>
      <c r="C10" s="11">
        <f>B$23/B10</f>
        <v>1.1873827053558539</v>
      </c>
      <c r="D10" s="11">
        <f>B$24/B10</f>
        <v>1.3113180308936048</v>
      </c>
      <c r="E10" s="4"/>
    </row>
    <row r="11" spans="1:12" ht="15" customHeight="1" x14ac:dyDescent="0.25">
      <c r="A11" s="9" t="s">
        <v>1</v>
      </c>
      <c r="B11" s="10">
        <v>14711</v>
      </c>
      <c r="C11" s="11">
        <f>B$23/B11</f>
        <v>1.1182108626198084</v>
      </c>
      <c r="D11" s="11">
        <f>B$24/B11</f>
        <v>1.234926245666508</v>
      </c>
      <c r="E11" s="4"/>
    </row>
    <row r="12" spans="1:12" ht="15" customHeight="1" x14ac:dyDescent="0.25">
      <c r="A12" s="9" t="s">
        <v>2</v>
      </c>
      <c r="B12" s="10">
        <v>16772</v>
      </c>
      <c r="C12" s="11">
        <f t="shared" ref="C12:C21" si="0">B$23/B12</f>
        <v>0.98080133555926541</v>
      </c>
      <c r="D12" s="11">
        <f t="shared" ref="D12:D21" si="1">B$24/B12</f>
        <v>1.0831743381826855</v>
      </c>
      <c r="E12" s="4"/>
    </row>
    <row r="13" spans="1:12" ht="15" customHeight="1" x14ac:dyDescent="0.25">
      <c r="A13" s="9" t="s">
        <v>3</v>
      </c>
      <c r="B13" s="10">
        <v>17005</v>
      </c>
      <c r="C13" s="11">
        <f t="shared" si="0"/>
        <v>0.96736254042928549</v>
      </c>
      <c r="D13" s="11">
        <f t="shared" si="1"/>
        <v>1.0683328432813879</v>
      </c>
      <c r="E13" s="4"/>
    </row>
    <row r="14" spans="1:12" ht="15" customHeight="1" x14ac:dyDescent="0.25">
      <c r="A14" s="9" t="s">
        <v>4</v>
      </c>
      <c r="B14" s="10">
        <v>17092</v>
      </c>
      <c r="C14" s="11">
        <f t="shared" si="0"/>
        <v>0.96243856775099457</v>
      </c>
      <c r="D14" s="11">
        <f t="shared" si="1"/>
        <v>1.0628949216007488</v>
      </c>
      <c r="E14" s="4"/>
    </row>
    <row r="15" spans="1:12" ht="15" customHeight="1" x14ac:dyDescent="0.25">
      <c r="A15" s="9" t="s">
        <v>5</v>
      </c>
      <c r="B15" s="10">
        <v>17005</v>
      </c>
      <c r="C15" s="11">
        <f t="shared" si="0"/>
        <v>0.96736254042928549</v>
      </c>
      <c r="D15" s="11">
        <f t="shared" si="1"/>
        <v>1.0683328432813879</v>
      </c>
      <c r="E15" s="4"/>
    </row>
    <row r="16" spans="1:12" ht="15" customHeight="1" x14ac:dyDescent="0.25">
      <c r="A16" s="9" t="s">
        <v>6</v>
      </c>
      <c r="B16" s="10">
        <v>16564</v>
      </c>
      <c r="C16" s="11">
        <f t="shared" si="0"/>
        <v>0.99311760444337116</v>
      </c>
      <c r="D16" s="11">
        <f t="shared" si="1"/>
        <v>1.0967761410287371</v>
      </c>
      <c r="E16" s="4"/>
    </row>
    <row r="17" spans="1:5" ht="15" customHeight="1" x14ac:dyDescent="0.25">
      <c r="A17" s="9" t="s">
        <v>7</v>
      </c>
      <c r="B17" s="10">
        <v>18063</v>
      </c>
      <c r="C17" s="11">
        <f t="shared" si="0"/>
        <v>0.91070143387034264</v>
      </c>
      <c r="D17" s="11">
        <f t="shared" si="1"/>
        <v>1.0057576260864751</v>
      </c>
      <c r="E17" s="4"/>
    </row>
    <row r="18" spans="1:5" ht="15" customHeight="1" x14ac:dyDescent="0.25">
      <c r="A18" s="9" t="s">
        <v>8</v>
      </c>
      <c r="B18" s="10">
        <v>18167</v>
      </c>
      <c r="C18" s="11">
        <f t="shared" si="0"/>
        <v>0.90548797269774861</v>
      </c>
      <c r="D18" s="11">
        <f t="shared" si="1"/>
        <v>1</v>
      </c>
      <c r="E18" s="4"/>
    </row>
    <row r="19" spans="1:5" ht="15" customHeight="1" x14ac:dyDescent="0.25">
      <c r="A19" s="9" t="s">
        <v>9</v>
      </c>
      <c r="B19" s="10">
        <v>17965</v>
      </c>
      <c r="C19" s="11">
        <f t="shared" si="0"/>
        <v>0.91566935708321739</v>
      </c>
      <c r="D19" s="11">
        <f t="shared" si="1"/>
        <v>1.0112440857222378</v>
      </c>
      <c r="E19" s="4"/>
    </row>
    <row r="20" spans="1:5" ht="15" customHeight="1" x14ac:dyDescent="0.25">
      <c r="A20" s="9" t="s">
        <v>10</v>
      </c>
      <c r="B20" s="10">
        <v>16065</v>
      </c>
      <c r="C20" s="11">
        <f t="shared" si="0"/>
        <v>1.0239651416122004</v>
      </c>
      <c r="D20" s="11">
        <f t="shared" si="1"/>
        <v>1.1308434484905072</v>
      </c>
      <c r="E20" s="4"/>
    </row>
    <row r="21" spans="1:5" ht="15" customHeight="1" x14ac:dyDescent="0.25">
      <c r="A21" s="9" t="s">
        <v>11</v>
      </c>
      <c r="B21" s="10">
        <v>14117</v>
      </c>
      <c r="C21" s="11">
        <f t="shared" si="0"/>
        <v>1.1652617411631367</v>
      </c>
      <c r="D21" s="11">
        <f t="shared" si="1"/>
        <v>1.2868881490401642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16450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18167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169</v>
      </c>
      <c r="C3" s="4"/>
      <c r="D3" s="4"/>
      <c r="E3" s="4"/>
    </row>
    <row r="4" spans="1:12" ht="15" customHeight="1" x14ac:dyDescent="0.25">
      <c r="A4" s="4" t="s">
        <v>138</v>
      </c>
      <c r="B4" s="5" t="s">
        <v>61</v>
      </c>
      <c r="C4" s="4"/>
      <c r="D4" s="4"/>
      <c r="E4" s="4"/>
    </row>
    <row r="5" spans="1:12" ht="15" customHeight="1" x14ac:dyDescent="0.25">
      <c r="A5" s="4" t="s">
        <v>150</v>
      </c>
      <c r="B5" s="3" t="s">
        <v>264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39795</v>
      </c>
      <c r="C10" s="11">
        <f>B$23/B10</f>
        <v>1.1531096871466264</v>
      </c>
      <c r="D10" s="11">
        <f>B$24/B10</f>
        <v>1.3758763663776856</v>
      </c>
      <c r="E10" s="4"/>
    </row>
    <row r="11" spans="1:12" ht="15" customHeight="1" x14ac:dyDescent="0.25">
      <c r="A11" s="9" t="s">
        <v>1</v>
      </c>
      <c r="B11" s="10">
        <v>36785</v>
      </c>
      <c r="C11" s="11">
        <f>B$23/B11</f>
        <v>1.2474649993203752</v>
      </c>
      <c r="D11" s="11">
        <f>B$24/B11</f>
        <v>1.4884599700965067</v>
      </c>
      <c r="E11" s="4"/>
    </row>
    <row r="12" spans="1:12" ht="15" customHeight="1" x14ac:dyDescent="0.25">
      <c r="A12" s="9" t="s">
        <v>2</v>
      </c>
      <c r="B12" s="10">
        <v>42249</v>
      </c>
      <c r="C12" s="11">
        <f t="shared" ref="C12:C21" si="0">B$23/B12</f>
        <v>1.0861322161471278</v>
      </c>
      <c r="D12" s="11">
        <f t="shared" ref="D12:D21" si="1">B$24/B12</f>
        <v>1.2959596676844423</v>
      </c>
      <c r="E12" s="4"/>
    </row>
    <row r="13" spans="1:12" ht="15" customHeight="1" x14ac:dyDescent="0.25">
      <c r="A13" s="9" t="s">
        <v>3</v>
      </c>
      <c r="B13" s="10">
        <v>43043</v>
      </c>
      <c r="C13" s="11">
        <f t="shared" si="0"/>
        <v>1.0660966940036707</v>
      </c>
      <c r="D13" s="11">
        <f t="shared" si="1"/>
        <v>1.2720535278674814</v>
      </c>
      <c r="E13" s="4"/>
    </row>
    <row r="14" spans="1:12" ht="15" customHeight="1" x14ac:dyDescent="0.25">
      <c r="A14" s="9" t="s">
        <v>4</v>
      </c>
      <c r="B14" s="10">
        <v>48383</v>
      </c>
      <c r="C14" s="11">
        <f t="shared" si="0"/>
        <v>0.94843230060145089</v>
      </c>
      <c r="D14" s="11">
        <f t="shared" si="1"/>
        <v>1.1316578136948929</v>
      </c>
      <c r="E14" s="4"/>
    </row>
    <row r="15" spans="1:12" ht="15" customHeight="1" x14ac:dyDescent="0.25">
      <c r="A15" s="9" t="s">
        <v>5</v>
      </c>
      <c r="B15" s="10">
        <v>53023</v>
      </c>
      <c r="C15" s="11">
        <f t="shared" si="0"/>
        <v>0.86543575429530584</v>
      </c>
      <c r="D15" s="11">
        <f t="shared" si="1"/>
        <v>1.0326273503951116</v>
      </c>
      <c r="E15" s="4"/>
    </row>
    <row r="16" spans="1:12" ht="15" customHeight="1" x14ac:dyDescent="0.25">
      <c r="A16" s="9" t="s">
        <v>6</v>
      </c>
      <c r="B16" s="10">
        <v>53662</v>
      </c>
      <c r="C16" s="11">
        <f t="shared" si="0"/>
        <v>0.85513025977414181</v>
      </c>
      <c r="D16" s="11">
        <f t="shared" si="1"/>
        <v>1.0203309604561888</v>
      </c>
      <c r="E16" s="4"/>
    </row>
    <row r="17" spans="1:5" ht="15" customHeight="1" x14ac:dyDescent="0.25">
      <c r="A17" s="9" t="s">
        <v>7</v>
      </c>
      <c r="B17" s="10">
        <v>54753</v>
      </c>
      <c r="C17" s="11">
        <f t="shared" si="0"/>
        <v>0.8380910635033697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49411</v>
      </c>
      <c r="C18" s="11">
        <f t="shared" si="0"/>
        <v>0.92870008702515638</v>
      </c>
      <c r="D18" s="11">
        <f t="shared" si="1"/>
        <v>1.1081135779482301</v>
      </c>
      <c r="E18" s="4"/>
    </row>
    <row r="19" spans="1:5" ht="15" customHeight="1" x14ac:dyDescent="0.25">
      <c r="A19" s="29" t="s">
        <v>9</v>
      </c>
      <c r="B19" s="30">
        <v>47043</v>
      </c>
      <c r="C19" s="31">
        <f t="shared" si="0"/>
        <v>0.97544799438811303</v>
      </c>
      <c r="D19" s="31">
        <f t="shared" si="1"/>
        <v>1.1638926088897392</v>
      </c>
      <c r="E19" s="4"/>
    </row>
    <row r="20" spans="1:5" ht="15" customHeight="1" x14ac:dyDescent="0.25">
      <c r="A20" s="9" t="s">
        <v>10</v>
      </c>
      <c r="B20" s="10">
        <v>43888</v>
      </c>
      <c r="C20" s="11">
        <f t="shared" si="0"/>
        <v>1.0455705432008751</v>
      </c>
      <c r="D20" s="11">
        <f t="shared" si="1"/>
        <v>1.2475619759387533</v>
      </c>
      <c r="E20" s="4"/>
    </row>
    <row r="21" spans="1:5" ht="15" customHeight="1" x14ac:dyDescent="0.25">
      <c r="A21" s="9" t="s">
        <v>11</v>
      </c>
      <c r="B21" s="10">
        <v>39816</v>
      </c>
      <c r="C21" s="11">
        <f t="shared" si="0"/>
        <v>1.1525015069318867</v>
      </c>
      <c r="D21" s="11">
        <f t="shared" si="1"/>
        <v>1.3751506931886679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45888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54753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170</v>
      </c>
      <c r="C3" s="4"/>
      <c r="D3" s="4"/>
      <c r="E3" s="4"/>
    </row>
    <row r="4" spans="1:12" ht="15" customHeight="1" x14ac:dyDescent="0.25">
      <c r="A4" s="4" t="s">
        <v>138</v>
      </c>
      <c r="B4" s="5" t="s">
        <v>84</v>
      </c>
      <c r="C4" s="4"/>
      <c r="D4" s="4"/>
      <c r="E4" s="4"/>
    </row>
    <row r="5" spans="1:12" ht="15" customHeight="1" x14ac:dyDescent="0.25">
      <c r="A5" s="4" t="s">
        <v>150</v>
      </c>
      <c r="B5" s="3" t="s">
        <v>171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7078</v>
      </c>
      <c r="C10" s="11">
        <f>B$23/B10</f>
        <v>1.2680135631534333</v>
      </c>
      <c r="D10" s="11">
        <f>B$24/B10</f>
        <v>1.6660073467081096</v>
      </c>
      <c r="E10" s="4"/>
    </row>
    <row r="11" spans="1:12" ht="15" customHeight="1" x14ac:dyDescent="0.25">
      <c r="A11" s="9" t="s">
        <v>1</v>
      </c>
      <c r="B11" s="10">
        <v>7061</v>
      </c>
      <c r="C11" s="11">
        <f>B$23/B11</f>
        <v>1.2710664211868008</v>
      </c>
      <c r="D11" s="11">
        <f>B$24/B11</f>
        <v>1.6700184109899447</v>
      </c>
      <c r="E11" s="4"/>
    </row>
    <row r="12" spans="1:12" ht="15" customHeight="1" x14ac:dyDescent="0.25">
      <c r="A12" s="9" t="s">
        <v>2</v>
      </c>
      <c r="B12" s="10">
        <v>7215</v>
      </c>
      <c r="C12" s="11">
        <f t="shared" ref="C12:C21" si="0">B$23/B12</f>
        <v>1.243936243936244</v>
      </c>
      <c r="D12" s="11">
        <f t="shared" ref="D12:D21" si="1">B$24/B12</f>
        <v>1.6343728343728343</v>
      </c>
      <c r="E12" s="4"/>
    </row>
    <row r="13" spans="1:12" ht="15" customHeight="1" x14ac:dyDescent="0.25">
      <c r="A13" s="9" t="s">
        <v>3</v>
      </c>
      <c r="B13" s="10">
        <v>7949</v>
      </c>
      <c r="C13" s="11">
        <f t="shared" si="0"/>
        <v>1.1290728393508618</v>
      </c>
      <c r="D13" s="11">
        <f t="shared" si="1"/>
        <v>1.4834570386212103</v>
      </c>
      <c r="E13" s="4"/>
    </row>
    <row r="14" spans="1:12" ht="15" customHeight="1" x14ac:dyDescent="0.25">
      <c r="A14" s="9" t="s">
        <v>4</v>
      </c>
      <c r="B14" s="10">
        <v>9762</v>
      </c>
      <c r="C14" s="11">
        <f t="shared" si="0"/>
        <v>0.91938127432903094</v>
      </c>
      <c r="D14" s="11">
        <f t="shared" si="1"/>
        <v>1.2079491907396025</v>
      </c>
      <c r="E14" s="4"/>
    </row>
    <row r="15" spans="1:12" ht="15" customHeight="1" x14ac:dyDescent="0.25">
      <c r="A15" s="9" t="s">
        <v>5</v>
      </c>
      <c r="B15" s="10">
        <v>11502</v>
      </c>
      <c r="C15" s="11">
        <f t="shared" si="0"/>
        <v>0.7802990784211441</v>
      </c>
      <c r="D15" s="11">
        <f t="shared" si="1"/>
        <v>1.0252130064336638</v>
      </c>
      <c r="E15" s="4"/>
    </row>
    <row r="16" spans="1:12" ht="15" customHeight="1" x14ac:dyDescent="0.25">
      <c r="A16" s="9" t="s">
        <v>6</v>
      </c>
      <c r="B16" s="10">
        <v>11792</v>
      </c>
      <c r="C16" s="11">
        <f t="shared" si="0"/>
        <v>0.76110922659430125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11407</v>
      </c>
      <c r="C17" s="11">
        <f t="shared" si="0"/>
        <v>0.78679758043306747</v>
      </c>
      <c r="D17" s="11">
        <f t="shared" si="1"/>
        <v>1.0337512054001929</v>
      </c>
      <c r="E17" s="4"/>
    </row>
    <row r="18" spans="1:5" ht="15" customHeight="1" x14ac:dyDescent="0.25">
      <c r="A18" s="9" t="s">
        <v>8</v>
      </c>
      <c r="B18" s="10">
        <v>10089</v>
      </c>
      <c r="C18" s="11">
        <f t="shared" si="0"/>
        <v>0.8895827138467638</v>
      </c>
      <c r="D18" s="11">
        <f t="shared" si="1"/>
        <v>1.1687977004658539</v>
      </c>
      <c r="E18" s="4"/>
    </row>
    <row r="19" spans="1:5" ht="15" customHeight="1" x14ac:dyDescent="0.25">
      <c r="A19" s="9" t="s">
        <v>9</v>
      </c>
      <c r="B19" s="10">
        <v>8700</v>
      </c>
      <c r="C19" s="11">
        <f t="shared" si="0"/>
        <v>1.0316091954022988</v>
      </c>
      <c r="D19" s="11">
        <f t="shared" si="1"/>
        <v>1.3554022988505747</v>
      </c>
      <c r="E19" s="4"/>
    </row>
    <row r="20" spans="1:5" ht="15" customHeight="1" x14ac:dyDescent="0.25">
      <c r="A20" s="9" t="s">
        <v>10</v>
      </c>
      <c r="B20" s="10">
        <v>7918</v>
      </c>
      <c r="C20" s="11">
        <f t="shared" si="0"/>
        <v>1.1334933063905026</v>
      </c>
      <c r="D20" s="11">
        <f t="shared" si="1"/>
        <v>1.48926496590048</v>
      </c>
      <c r="E20" s="4"/>
    </row>
    <row r="21" spans="1:5" ht="15" customHeight="1" x14ac:dyDescent="0.25">
      <c r="A21" s="9" t="s">
        <v>11</v>
      </c>
      <c r="B21" s="10">
        <v>7182</v>
      </c>
      <c r="C21" s="11">
        <f t="shared" si="0"/>
        <v>1.2496519075466443</v>
      </c>
      <c r="D21" s="11">
        <f t="shared" si="1"/>
        <v>1.6418824839877471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8975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11792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172</v>
      </c>
      <c r="C3" s="4"/>
      <c r="D3" s="4"/>
      <c r="E3" s="4"/>
    </row>
    <row r="4" spans="1:12" ht="15" customHeight="1" x14ac:dyDescent="0.25">
      <c r="A4" s="4" t="s">
        <v>138</v>
      </c>
      <c r="B4" s="5" t="s">
        <v>38</v>
      </c>
      <c r="C4" s="4"/>
      <c r="D4" s="4"/>
      <c r="E4" s="4"/>
    </row>
    <row r="5" spans="1:12" ht="15" customHeight="1" x14ac:dyDescent="0.25">
      <c r="A5" s="4" t="s">
        <v>150</v>
      </c>
      <c r="B5" s="3" t="s">
        <v>263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53410</v>
      </c>
      <c r="C10" s="11">
        <f>B$23/B10</f>
        <v>1.3010672158771766</v>
      </c>
      <c r="D10" s="11">
        <f>B$24/B10</f>
        <v>1.7695375397865569</v>
      </c>
      <c r="E10" s="4"/>
    </row>
    <row r="11" spans="1:12" ht="15" customHeight="1" x14ac:dyDescent="0.25">
      <c r="A11" s="9" t="s">
        <v>1</v>
      </c>
      <c r="B11" s="10">
        <v>53383</v>
      </c>
      <c r="C11" s="11">
        <f>B$23/B11</f>
        <v>1.3017252683438547</v>
      </c>
      <c r="D11" s="11">
        <f>B$24/B11</f>
        <v>1.7704325347020586</v>
      </c>
      <c r="E11" s="4"/>
    </row>
    <row r="12" spans="1:12" ht="15" customHeight="1" x14ac:dyDescent="0.25">
      <c r="A12" s="9" t="s">
        <v>2</v>
      </c>
      <c r="B12" s="10">
        <v>55241</v>
      </c>
      <c r="C12" s="11">
        <f t="shared" ref="C12:C21" si="0">B$23/B12</f>
        <v>1.2579424702666497</v>
      </c>
      <c r="D12" s="11">
        <f t="shared" ref="D12:D21" si="1">B$24/B12</f>
        <v>1.7108850310457813</v>
      </c>
      <c r="E12" s="4"/>
    </row>
    <row r="13" spans="1:12" ht="15" customHeight="1" x14ac:dyDescent="0.25">
      <c r="A13" s="9" t="s">
        <v>3</v>
      </c>
      <c r="B13" s="10">
        <v>62847</v>
      </c>
      <c r="C13" s="11">
        <f t="shared" si="0"/>
        <v>1.1057011472305758</v>
      </c>
      <c r="D13" s="11">
        <f t="shared" si="1"/>
        <v>1.5038267538625552</v>
      </c>
      <c r="E13" s="4"/>
    </row>
    <row r="14" spans="1:12" ht="15" customHeight="1" x14ac:dyDescent="0.25">
      <c r="A14" s="9" t="s">
        <v>4</v>
      </c>
      <c r="B14" s="10">
        <v>69812</v>
      </c>
      <c r="C14" s="11">
        <f t="shared" si="0"/>
        <v>0.99538761244485185</v>
      </c>
      <c r="D14" s="11">
        <f t="shared" si="1"/>
        <v>1.3537930441757864</v>
      </c>
      <c r="E14" s="4"/>
    </row>
    <row r="15" spans="1:12" ht="15" customHeight="1" x14ac:dyDescent="0.25">
      <c r="A15" s="9" t="s">
        <v>5</v>
      </c>
      <c r="B15" s="10">
        <v>79774</v>
      </c>
      <c r="C15" s="11">
        <f t="shared" si="0"/>
        <v>0.87108581743425173</v>
      </c>
      <c r="D15" s="11">
        <f t="shared" si="1"/>
        <v>1.1847343746082684</v>
      </c>
      <c r="E15" s="4"/>
    </row>
    <row r="16" spans="1:12" ht="15" customHeight="1" x14ac:dyDescent="0.25">
      <c r="A16" s="9" t="s">
        <v>6</v>
      </c>
      <c r="B16" s="10">
        <v>93138</v>
      </c>
      <c r="C16" s="11">
        <f t="shared" si="0"/>
        <v>0.74609718911722389</v>
      </c>
      <c r="D16" s="11">
        <f t="shared" si="1"/>
        <v>1.0147415662779962</v>
      </c>
      <c r="E16" s="4"/>
    </row>
    <row r="17" spans="1:5" ht="15" customHeight="1" x14ac:dyDescent="0.25">
      <c r="A17" s="9" t="s">
        <v>7</v>
      </c>
      <c r="B17" s="10">
        <v>94511</v>
      </c>
      <c r="C17" s="11">
        <f t="shared" si="0"/>
        <v>0.73525832971823391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77040</v>
      </c>
      <c r="C18" s="11">
        <f t="shared" si="0"/>
        <v>0.90199896157840087</v>
      </c>
      <c r="D18" s="11">
        <f t="shared" si="1"/>
        <v>1.2267782969885774</v>
      </c>
      <c r="E18" s="4"/>
    </row>
    <row r="19" spans="1:5" ht="15" customHeight="1" x14ac:dyDescent="0.25">
      <c r="A19" s="9" t="s">
        <v>9</v>
      </c>
      <c r="B19" s="10">
        <v>71988</v>
      </c>
      <c r="C19" s="11">
        <f t="shared" si="0"/>
        <v>0.96529977218425289</v>
      </c>
      <c r="D19" s="11">
        <f t="shared" si="1"/>
        <v>1.3128715897093961</v>
      </c>
      <c r="E19" s="4"/>
    </row>
    <row r="20" spans="1:5" ht="15" customHeight="1" x14ac:dyDescent="0.25">
      <c r="A20" s="9" t="s">
        <v>10</v>
      </c>
      <c r="B20" s="10">
        <v>64625</v>
      </c>
      <c r="C20" s="11">
        <f t="shared" si="0"/>
        <v>1.0752804642166345</v>
      </c>
      <c r="D20" s="11">
        <f t="shared" si="1"/>
        <v>1.4624526112185687</v>
      </c>
      <c r="E20" s="4"/>
    </row>
    <row r="21" spans="1:5" ht="15" customHeight="1" x14ac:dyDescent="0.25">
      <c r="A21" s="9" t="s">
        <v>11</v>
      </c>
      <c r="B21" s="10">
        <v>57792</v>
      </c>
      <c r="C21" s="11">
        <f t="shared" si="0"/>
        <v>1.2024155592469545</v>
      </c>
      <c r="D21" s="11">
        <f t="shared" si="1"/>
        <v>1.6353647563676634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69490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94511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172</v>
      </c>
      <c r="C3" s="4"/>
      <c r="D3" s="4"/>
      <c r="E3" s="4"/>
    </row>
    <row r="4" spans="1:12" ht="15" customHeight="1" x14ac:dyDescent="0.25">
      <c r="A4" s="4" t="s">
        <v>138</v>
      </c>
      <c r="B4" s="5" t="s">
        <v>98</v>
      </c>
      <c r="C4" s="4"/>
      <c r="D4" s="4"/>
      <c r="E4" s="4"/>
    </row>
    <row r="5" spans="1:12" ht="15" customHeight="1" x14ac:dyDescent="0.25">
      <c r="A5" s="4" t="s">
        <v>150</v>
      </c>
      <c r="B5" s="3" t="s">
        <v>173</v>
      </c>
      <c r="C5" s="4"/>
      <c r="D5" s="4"/>
      <c r="E5" s="4"/>
    </row>
    <row r="6" spans="1:12" ht="15" customHeight="1" x14ac:dyDescent="0.25">
      <c r="A6" s="4" t="s">
        <v>151</v>
      </c>
      <c r="B6" s="7">
        <v>6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5414</v>
      </c>
      <c r="C10" s="11">
        <f>B$23/B10</f>
        <v>1.7484299963058736</v>
      </c>
      <c r="D10" s="11">
        <f>B$24/B10</f>
        <v>2.8819726634650906</v>
      </c>
      <c r="E10" s="4"/>
    </row>
    <row r="11" spans="1:12" ht="15" customHeight="1" x14ac:dyDescent="0.25">
      <c r="A11" s="9" t="s">
        <v>1</v>
      </c>
      <c r="B11" s="10">
        <v>7714</v>
      </c>
      <c r="C11" s="11">
        <f>B$23/B11</f>
        <v>1.2271195229452942</v>
      </c>
      <c r="D11" s="11">
        <f>B$24/B11</f>
        <v>2.0226860254083485</v>
      </c>
      <c r="E11" s="4"/>
    </row>
    <row r="12" spans="1:12" ht="15" customHeight="1" x14ac:dyDescent="0.25">
      <c r="A12" s="9" t="s">
        <v>2</v>
      </c>
      <c r="B12" s="10">
        <v>6562</v>
      </c>
      <c r="C12" s="11">
        <f t="shared" ref="C12:C21" si="0">B$23/B12</f>
        <v>1.4425480036574214</v>
      </c>
      <c r="D12" s="11">
        <f t="shared" ref="D12:D21" si="1">B$24/B12</f>
        <v>2.3777811642791833</v>
      </c>
      <c r="E12" s="4"/>
    </row>
    <row r="13" spans="1:12" ht="15" customHeight="1" x14ac:dyDescent="0.25">
      <c r="A13" s="9" t="s">
        <v>3</v>
      </c>
      <c r="B13" s="10">
        <v>9501</v>
      </c>
      <c r="C13" s="11">
        <f t="shared" si="0"/>
        <v>0.99631617724450061</v>
      </c>
      <c r="D13" s="11">
        <f t="shared" si="1"/>
        <v>1.6422481844016419</v>
      </c>
      <c r="E13" s="4"/>
    </row>
    <row r="14" spans="1:12" ht="15" customHeight="1" x14ac:dyDescent="0.25">
      <c r="A14" s="9" t="s">
        <v>4</v>
      </c>
      <c r="B14" s="10">
        <v>10150</v>
      </c>
      <c r="C14" s="11">
        <f t="shared" si="0"/>
        <v>0.93261083743842366</v>
      </c>
      <c r="D14" s="11">
        <f t="shared" si="1"/>
        <v>1.5372413793103448</v>
      </c>
      <c r="E14" s="4"/>
    </row>
    <row r="15" spans="1:12" ht="15" customHeight="1" x14ac:dyDescent="0.25">
      <c r="A15" s="9" t="s">
        <v>5</v>
      </c>
      <c r="B15" s="10">
        <v>13381</v>
      </c>
      <c r="C15" s="11">
        <f t="shared" si="0"/>
        <v>0.70742097003213511</v>
      </c>
      <c r="D15" s="11">
        <f t="shared" si="1"/>
        <v>1.1660563485539197</v>
      </c>
      <c r="E15" s="4"/>
    </row>
    <row r="16" spans="1:12" ht="15" customHeight="1" x14ac:dyDescent="0.25">
      <c r="A16" s="9" t="s">
        <v>6</v>
      </c>
      <c r="B16" s="10">
        <v>15603</v>
      </c>
      <c r="C16" s="11">
        <f t="shared" si="0"/>
        <v>0.60667820290969687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14852</v>
      </c>
      <c r="C17" s="11">
        <f t="shared" si="0"/>
        <v>0.63735523835173713</v>
      </c>
      <c r="D17" s="11">
        <f t="shared" si="1"/>
        <v>1.050565580393213</v>
      </c>
      <c r="E17" s="4"/>
    </row>
    <row r="18" spans="1:5" ht="15" customHeight="1" x14ac:dyDescent="0.25">
      <c r="A18" s="9" t="s">
        <v>8</v>
      </c>
      <c r="B18" s="10">
        <v>10378</v>
      </c>
      <c r="C18" s="11">
        <f t="shared" si="0"/>
        <v>0.91212179610714972</v>
      </c>
      <c r="D18" s="11">
        <f t="shared" si="1"/>
        <v>1.5034688764694546</v>
      </c>
      <c r="E18" s="4"/>
    </row>
    <row r="19" spans="1:5" ht="15" customHeight="1" x14ac:dyDescent="0.25">
      <c r="A19" s="9" t="s">
        <v>9</v>
      </c>
      <c r="B19" s="10">
        <v>7999</v>
      </c>
      <c r="C19" s="11">
        <f t="shared" si="0"/>
        <v>1.1833979247405926</v>
      </c>
      <c r="D19" s="11">
        <f t="shared" si="1"/>
        <v>1.9506188273534191</v>
      </c>
      <c r="E19" s="4"/>
    </row>
    <row r="20" spans="1:5" ht="15" customHeight="1" x14ac:dyDescent="0.25">
      <c r="A20" s="9" t="s">
        <v>10</v>
      </c>
      <c r="B20" s="10">
        <v>6418</v>
      </c>
      <c r="C20" s="11">
        <f t="shared" si="0"/>
        <v>1.4749143035213461</v>
      </c>
      <c r="D20" s="11">
        <f t="shared" si="1"/>
        <v>2.43113119351823</v>
      </c>
      <c r="E20" s="4"/>
    </row>
    <row r="21" spans="1:5" ht="15" customHeight="1" x14ac:dyDescent="0.25">
      <c r="A21" s="9" t="s">
        <v>11</v>
      </c>
      <c r="B21" s="10">
        <v>5646</v>
      </c>
      <c r="C21" s="11">
        <f t="shared" si="0"/>
        <v>1.6765851930570315</v>
      </c>
      <c r="D21" s="11">
        <f t="shared" si="1"/>
        <v>2.763549415515409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9466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15603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172</v>
      </c>
      <c r="C3" s="4"/>
      <c r="D3" s="4"/>
      <c r="E3" s="4"/>
    </row>
    <row r="4" spans="1:12" ht="15" customHeight="1" x14ac:dyDescent="0.25">
      <c r="A4" s="4" t="s">
        <v>138</v>
      </c>
      <c r="B4" s="5" t="s">
        <v>115</v>
      </c>
      <c r="C4" s="4"/>
      <c r="D4" s="4"/>
      <c r="E4" s="4"/>
    </row>
    <row r="5" spans="1:12" ht="15" customHeight="1" x14ac:dyDescent="0.25">
      <c r="A5" s="4" t="s">
        <v>150</v>
      </c>
      <c r="B5" s="3" t="s">
        <v>174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17060</v>
      </c>
      <c r="C10" s="11">
        <f>B$23/B10</f>
        <v>1.1116060961313012</v>
      </c>
      <c r="D10" s="11">
        <f>B$24/B10</f>
        <v>1.2347010550996482</v>
      </c>
      <c r="E10" s="4"/>
    </row>
    <row r="11" spans="1:12" ht="15" customHeight="1" x14ac:dyDescent="0.25">
      <c r="A11" s="9" t="s">
        <v>1</v>
      </c>
      <c r="B11" s="10">
        <v>19246</v>
      </c>
      <c r="C11" s="11">
        <f>B$23/B11</f>
        <v>0.98534760469707994</v>
      </c>
      <c r="D11" s="11">
        <f>B$24/B11</f>
        <v>1.0944611867401017</v>
      </c>
      <c r="E11" s="4"/>
    </row>
    <row r="12" spans="1:12" ht="15" customHeight="1" x14ac:dyDescent="0.25">
      <c r="A12" s="9" t="s">
        <v>2</v>
      </c>
      <c r="B12" s="10">
        <v>19020</v>
      </c>
      <c r="C12" s="11">
        <f t="shared" ref="C12:C21" si="0">B$23/B12</f>
        <v>0.99705573080967402</v>
      </c>
      <c r="D12" s="11">
        <f t="shared" ref="D12:D21" si="1">B$24/B12</f>
        <v>1.1074658254468981</v>
      </c>
      <c r="E12" s="4"/>
    </row>
    <row r="13" spans="1:12" ht="15" customHeight="1" x14ac:dyDescent="0.25">
      <c r="A13" s="9" t="s">
        <v>3</v>
      </c>
      <c r="B13" s="10">
        <v>21064</v>
      </c>
      <c r="C13" s="11">
        <f t="shared" si="0"/>
        <v>0.90030383592859853</v>
      </c>
      <c r="D13" s="11">
        <f t="shared" si="1"/>
        <v>1</v>
      </c>
      <c r="E13" s="4"/>
      <c r="F13" s="35"/>
    </row>
    <row r="14" spans="1:12" ht="15" customHeight="1" x14ac:dyDescent="0.25">
      <c r="A14" s="20" t="s">
        <v>282</v>
      </c>
      <c r="B14" s="21" t="s">
        <v>201</v>
      </c>
      <c r="C14" s="22" t="e">
        <f t="shared" si="0"/>
        <v>#VALUE!</v>
      </c>
      <c r="D14" s="22" t="e">
        <f t="shared" si="1"/>
        <v>#VALUE!</v>
      </c>
      <c r="E14" s="4"/>
      <c r="F14" s="35"/>
    </row>
    <row r="15" spans="1:12" ht="15" customHeight="1" x14ac:dyDescent="0.25">
      <c r="A15" s="20" t="s">
        <v>283</v>
      </c>
      <c r="B15" s="21" t="s">
        <v>201</v>
      </c>
      <c r="C15" s="22" t="e">
        <f t="shared" si="0"/>
        <v>#VALUE!</v>
      </c>
      <c r="D15" s="22" t="e">
        <f t="shared" si="1"/>
        <v>#VALUE!</v>
      </c>
      <c r="E15" s="4"/>
      <c r="F15" s="35"/>
    </row>
    <row r="16" spans="1:12" ht="15" customHeight="1" x14ac:dyDescent="0.25">
      <c r="A16" s="20" t="s">
        <v>284</v>
      </c>
      <c r="B16" s="21" t="s">
        <v>201</v>
      </c>
      <c r="C16" s="22" t="e">
        <f t="shared" si="0"/>
        <v>#VALUE!</v>
      </c>
      <c r="D16" s="22" t="e">
        <f t="shared" si="1"/>
        <v>#VALUE!</v>
      </c>
      <c r="E16" s="4"/>
      <c r="F16" s="35"/>
    </row>
    <row r="17" spans="1:6" ht="15" customHeight="1" x14ac:dyDescent="0.25">
      <c r="A17" s="20" t="s">
        <v>285</v>
      </c>
      <c r="B17" s="21" t="s">
        <v>201</v>
      </c>
      <c r="C17" s="22" t="e">
        <f t="shared" si="0"/>
        <v>#VALUE!</v>
      </c>
      <c r="D17" s="22" t="e">
        <f t="shared" si="1"/>
        <v>#VALUE!</v>
      </c>
      <c r="E17" s="4"/>
      <c r="F17" s="35"/>
    </row>
    <row r="18" spans="1:6" ht="15" customHeight="1" x14ac:dyDescent="0.25">
      <c r="A18" s="20" t="s">
        <v>286</v>
      </c>
      <c r="B18" s="21" t="s">
        <v>201</v>
      </c>
      <c r="C18" s="22" t="e">
        <f t="shared" si="0"/>
        <v>#VALUE!</v>
      </c>
      <c r="D18" s="22" t="e">
        <f t="shared" si="1"/>
        <v>#VALUE!</v>
      </c>
      <c r="E18" s="4"/>
      <c r="F18" s="35"/>
    </row>
    <row r="19" spans="1:6" ht="15" customHeight="1" x14ac:dyDescent="0.25">
      <c r="A19" s="20" t="s">
        <v>287</v>
      </c>
      <c r="B19" s="21" t="s">
        <v>201</v>
      </c>
      <c r="C19" s="22" t="e">
        <f t="shared" si="0"/>
        <v>#VALUE!</v>
      </c>
      <c r="D19" s="22" t="e">
        <f t="shared" si="1"/>
        <v>#VALUE!</v>
      </c>
      <c r="E19" s="4"/>
      <c r="F19" s="35"/>
    </row>
    <row r="20" spans="1:6" ht="15" customHeight="1" x14ac:dyDescent="0.25">
      <c r="A20" s="20" t="s">
        <v>288</v>
      </c>
      <c r="B20" s="21" t="s">
        <v>201</v>
      </c>
      <c r="C20" s="22" t="e">
        <f t="shared" si="0"/>
        <v>#VALUE!</v>
      </c>
      <c r="D20" s="22" t="e">
        <f t="shared" si="1"/>
        <v>#VALUE!</v>
      </c>
      <c r="E20" s="4"/>
      <c r="F20" s="35"/>
    </row>
    <row r="21" spans="1:6" ht="15" customHeight="1" x14ac:dyDescent="0.25">
      <c r="A21" s="9" t="s">
        <v>11</v>
      </c>
      <c r="B21" s="10">
        <v>17948</v>
      </c>
      <c r="C21" s="11">
        <f t="shared" si="0"/>
        <v>1.0566079786048586</v>
      </c>
      <c r="D21" s="11">
        <f t="shared" si="1"/>
        <v>1.1736126587920659</v>
      </c>
      <c r="E21" s="4"/>
      <c r="F21" s="35"/>
    </row>
    <row r="22" spans="1:6" ht="15" customHeight="1" x14ac:dyDescent="0.25">
      <c r="A22" s="4"/>
      <c r="B22" s="4"/>
      <c r="C22" s="4"/>
      <c r="D22" s="4"/>
      <c r="E22" s="4"/>
      <c r="F22" s="35"/>
    </row>
    <row r="23" spans="1:6" ht="15" customHeight="1" x14ac:dyDescent="0.25">
      <c r="A23" s="4" t="s">
        <v>184</v>
      </c>
      <c r="B23" s="6">
        <v>18964</v>
      </c>
      <c r="C23" s="4"/>
      <c r="D23" s="4"/>
      <c r="E23" s="4"/>
      <c r="F23" s="35"/>
    </row>
    <row r="24" spans="1:6" ht="15" customHeight="1" x14ac:dyDescent="0.25">
      <c r="A24" s="4" t="s">
        <v>185</v>
      </c>
      <c r="B24" s="6">
        <f>MAX(B10:B21)</f>
        <v>21064</v>
      </c>
      <c r="C24" s="4"/>
      <c r="D24" s="4"/>
      <c r="E24" s="4"/>
    </row>
    <row r="25" spans="1:6" x14ac:dyDescent="0.25">
      <c r="A25" s="4"/>
      <c r="B25" s="4"/>
      <c r="C25" s="4"/>
      <c r="D25" s="4"/>
      <c r="E25" s="4"/>
    </row>
    <row r="27" spans="1:6" ht="15" customHeight="1" x14ac:dyDescent="0.25">
      <c r="A27" s="13" t="s">
        <v>277</v>
      </c>
      <c r="B27" s="19"/>
      <c r="D27" s="4"/>
      <c r="E27" s="4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175</v>
      </c>
      <c r="C3" s="4"/>
      <c r="D3" s="4"/>
      <c r="E3" s="4"/>
    </row>
    <row r="4" spans="1:12" ht="15" customHeight="1" x14ac:dyDescent="0.25">
      <c r="A4" s="4" t="s">
        <v>138</v>
      </c>
      <c r="B4" s="5" t="s">
        <v>21</v>
      </c>
      <c r="C4" s="4"/>
      <c r="D4" s="4"/>
      <c r="E4" s="4"/>
    </row>
    <row r="5" spans="1:12" ht="15" customHeight="1" x14ac:dyDescent="0.25">
      <c r="A5" s="4" t="s">
        <v>150</v>
      </c>
      <c r="B5" s="3" t="s">
        <v>236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4449</v>
      </c>
      <c r="C10" s="11">
        <f>B$23/B10</f>
        <v>1.5153967183636772</v>
      </c>
      <c r="D10" s="11">
        <f>B$24/B10</f>
        <v>1.9235783322094853</v>
      </c>
      <c r="E10" s="4"/>
    </row>
    <row r="11" spans="1:12" ht="15" customHeight="1" x14ac:dyDescent="0.25">
      <c r="A11" s="9" t="s">
        <v>1</v>
      </c>
      <c r="B11" s="10">
        <v>5670</v>
      </c>
      <c r="C11" s="11">
        <f>B$23/B11</f>
        <v>1.1890652557319223</v>
      </c>
      <c r="D11" s="11">
        <f>B$24/B11</f>
        <v>1.509347442680776</v>
      </c>
      <c r="E11" s="4"/>
    </row>
    <row r="12" spans="1:12" ht="15" customHeight="1" x14ac:dyDescent="0.25">
      <c r="A12" s="9" t="s">
        <v>2</v>
      </c>
      <c r="B12" s="10">
        <v>5214</v>
      </c>
      <c r="C12" s="11">
        <f t="shared" ref="C12:C21" si="0">B$23/B12</f>
        <v>1.2930571538166475</v>
      </c>
      <c r="D12" s="11">
        <f t="shared" ref="D12:D21" si="1">B$24/B12</f>
        <v>1.6413502109704641</v>
      </c>
      <c r="E12" s="4"/>
    </row>
    <row r="13" spans="1:12" ht="15" customHeight="1" x14ac:dyDescent="0.25">
      <c r="A13" s="9" t="s">
        <v>3</v>
      </c>
      <c r="B13" s="10">
        <v>5932</v>
      </c>
      <c r="C13" s="11">
        <f t="shared" si="0"/>
        <v>1.1365475387727579</v>
      </c>
      <c r="D13" s="11">
        <f t="shared" si="1"/>
        <v>1.4426837491571141</v>
      </c>
      <c r="E13" s="4"/>
    </row>
    <row r="14" spans="1:12" ht="15" customHeight="1" x14ac:dyDescent="0.25">
      <c r="A14" s="9" t="s">
        <v>4</v>
      </c>
      <c r="B14" s="10">
        <v>6651</v>
      </c>
      <c r="C14" s="11">
        <f t="shared" si="0"/>
        <v>1.0136821530596902</v>
      </c>
      <c r="D14" s="11">
        <f t="shared" si="1"/>
        <v>1.2867238009321906</v>
      </c>
      <c r="E14" s="4"/>
    </row>
    <row r="15" spans="1:12" ht="15" customHeight="1" x14ac:dyDescent="0.25">
      <c r="A15" s="9" t="s">
        <v>5</v>
      </c>
      <c r="B15" s="10">
        <v>7925</v>
      </c>
      <c r="C15" s="11">
        <f t="shared" si="0"/>
        <v>0.85072555205047318</v>
      </c>
      <c r="D15" s="11">
        <f t="shared" si="1"/>
        <v>1.0798738170347004</v>
      </c>
      <c r="E15" s="4"/>
    </row>
    <row r="16" spans="1:12" ht="15" customHeight="1" x14ac:dyDescent="0.25">
      <c r="A16" s="9" t="s">
        <v>6</v>
      </c>
      <c r="B16" s="10">
        <v>8558</v>
      </c>
      <c r="C16" s="11">
        <f t="shared" si="0"/>
        <v>0.78780088805795745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8542</v>
      </c>
      <c r="C17" s="11">
        <f t="shared" si="0"/>
        <v>0.78927651603839855</v>
      </c>
      <c r="D17" s="11">
        <f t="shared" si="1"/>
        <v>1.0018730976352141</v>
      </c>
      <c r="E17" s="4"/>
    </row>
    <row r="18" spans="1:5" ht="15" customHeight="1" x14ac:dyDescent="0.25">
      <c r="A18" s="9" t="s">
        <v>8</v>
      </c>
      <c r="B18" s="10">
        <v>7688</v>
      </c>
      <c r="C18" s="11">
        <f t="shared" si="0"/>
        <v>0.87695109261186266</v>
      </c>
      <c r="D18" s="11">
        <f t="shared" si="1"/>
        <v>1.1131633714880333</v>
      </c>
      <c r="E18" s="4"/>
    </row>
    <row r="19" spans="1:5" ht="15" customHeight="1" x14ac:dyDescent="0.25">
      <c r="A19" s="9" t="s">
        <v>9</v>
      </c>
      <c r="B19" s="10">
        <v>7162</v>
      </c>
      <c r="C19" s="11">
        <f t="shared" si="0"/>
        <v>0.94135716280368609</v>
      </c>
      <c r="D19" s="11">
        <f t="shared" si="1"/>
        <v>1.1949176207763195</v>
      </c>
      <c r="E19" s="4"/>
    </row>
    <row r="20" spans="1:5" ht="15" customHeight="1" x14ac:dyDescent="0.25">
      <c r="A20" s="9" t="s">
        <v>10</v>
      </c>
      <c r="B20" s="10">
        <v>6299</v>
      </c>
      <c r="C20" s="11">
        <f t="shared" si="0"/>
        <v>1.0703286235910463</v>
      </c>
      <c r="D20" s="11">
        <f t="shared" si="1"/>
        <v>1.3586283537069377</v>
      </c>
      <c r="E20" s="4"/>
    </row>
    <row r="21" spans="1:5" ht="15" customHeight="1" x14ac:dyDescent="0.25">
      <c r="A21" s="9" t="s">
        <v>11</v>
      </c>
      <c r="B21" s="10">
        <v>5175</v>
      </c>
      <c r="C21" s="11">
        <f t="shared" si="0"/>
        <v>1.3028019323671498</v>
      </c>
      <c r="D21" s="11">
        <f t="shared" si="1"/>
        <v>1.653719806763285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6742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8558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176</v>
      </c>
      <c r="C3" s="4"/>
      <c r="D3" s="4"/>
      <c r="E3" s="4"/>
    </row>
    <row r="4" spans="1:12" ht="15" customHeight="1" x14ac:dyDescent="0.25">
      <c r="A4" s="4" t="s">
        <v>138</v>
      </c>
      <c r="B4" s="5" t="s">
        <v>63</v>
      </c>
      <c r="C4" s="4"/>
      <c r="D4" s="4"/>
      <c r="E4" s="4"/>
    </row>
    <row r="5" spans="1:12" ht="15" customHeight="1" x14ac:dyDescent="0.25">
      <c r="A5" s="4" t="s">
        <v>150</v>
      </c>
      <c r="B5" s="3" t="s">
        <v>258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69401</v>
      </c>
      <c r="C10" s="11">
        <f>B$23/B10</f>
        <v>1.1129810809642513</v>
      </c>
      <c r="D10" s="11">
        <f>B$24/B10</f>
        <v>1.2962637425973689</v>
      </c>
      <c r="E10" s="4"/>
    </row>
    <row r="11" spans="1:12" ht="15" customHeight="1" x14ac:dyDescent="0.25">
      <c r="A11" s="9" t="s">
        <v>1</v>
      </c>
      <c r="B11" s="10">
        <v>69367</v>
      </c>
      <c r="C11" s="11">
        <f>B$23/B11</f>
        <v>1.1135266048697507</v>
      </c>
      <c r="D11" s="11">
        <f>B$24/B11</f>
        <v>1.2968991018784148</v>
      </c>
      <c r="E11" s="4"/>
    </row>
    <row r="12" spans="1:12" ht="15" customHeight="1" x14ac:dyDescent="0.25">
      <c r="A12" s="9" t="s">
        <v>2</v>
      </c>
      <c r="B12" s="10">
        <v>69844</v>
      </c>
      <c r="C12" s="11">
        <f t="shared" ref="C12:C21" si="0">B$23/B12</f>
        <v>1.1059217685126854</v>
      </c>
      <c r="D12" s="11">
        <f t="shared" ref="D12:D21" si="1">B$24/B12</f>
        <v>1.2880419219975947</v>
      </c>
      <c r="E12" s="4"/>
    </row>
    <row r="13" spans="1:12" ht="15" customHeight="1" x14ac:dyDescent="0.25">
      <c r="A13" s="9" t="s">
        <v>3</v>
      </c>
      <c r="B13" s="10">
        <v>71336</v>
      </c>
      <c r="C13" s="11">
        <f t="shared" si="0"/>
        <v>1.0827912975215879</v>
      </c>
      <c r="D13" s="11">
        <f t="shared" si="1"/>
        <v>1.2611023886957498</v>
      </c>
      <c r="E13" s="4"/>
    </row>
    <row r="14" spans="1:12" ht="15" customHeight="1" x14ac:dyDescent="0.25">
      <c r="A14" s="9" t="s">
        <v>4</v>
      </c>
      <c r="B14" s="10">
        <v>76452</v>
      </c>
      <c r="C14" s="11">
        <f t="shared" si="0"/>
        <v>1.0103332810129231</v>
      </c>
      <c r="D14" s="11">
        <f t="shared" si="1"/>
        <v>1.1767121854235336</v>
      </c>
      <c r="E14" s="4"/>
    </row>
    <row r="15" spans="1:12" ht="15" customHeight="1" x14ac:dyDescent="0.25">
      <c r="A15" s="9" t="s">
        <v>5</v>
      </c>
      <c r="B15" s="10">
        <v>84439</v>
      </c>
      <c r="C15" s="11">
        <f t="shared" si="0"/>
        <v>0.91476687312734639</v>
      </c>
      <c r="D15" s="11">
        <f t="shared" si="1"/>
        <v>1.0654081644737621</v>
      </c>
      <c r="E15" s="4"/>
    </row>
    <row r="16" spans="1:12" ht="15" customHeight="1" x14ac:dyDescent="0.25">
      <c r="A16" s="9" t="s">
        <v>6</v>
      </c>
      <c r="B16" s="10">
        <v>89028</v>
      </c>
      <c r="C16" s="11">
        <f t="shared" si="0"/>
        <v>0.86761468302107203</v>
      </c>
      <c r="D16" s="11">
        <f t="shared" si="1"/>
        <v>1.010491081457519</v>
      </c>
      <c r="E16" s="4"/>
    </row>
    <row r="17" spans="1:5" ht="15" customHeight="1" x14ac:dyDescent="0.25">
      <c r="A17" s="9" t="s">
        <v>7</v>
      </c>
      <c r="B17" s="10">
        <v>89962</v>
      </c>
      <c r="C17" s="11">
        <f t="shared" si="0"/>
        <v>0.85860696738622977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83041</v>
      </c>
      <c r="C18" s="11">
        <f t="shared" si="0"/>
        <v>0.93016702592695177</v>
      </c>
      <c r="D18" s="11">
        <f t="shared" si="1"/>
        <v>1.0833443720571765</v>
      </c>
      <c r="E18" s="4"/>
    </row>
    <row r="19" spans="1:5" ht="15" customHeight="1" x14ac:dyDescent="0.25">
      <c r="A19" s="9" t="s">
        <v>9</v>
      </c>
      <c r="B19" s="10">
        <v>82341</v>
      </c>
      <c r="C19" s="11">
        <f t="shared" si="0"/>
        <v>0.93807459224444689</v>
      </c>
      <c r="D19" s="11">
        <f t="shared" si="1"/>
        <v>1.0925541346352363</v>
      </c>
      <c r="E19" s="4"/>
    </row>
    <row r="20" spans="1:5" ht="15" customHeight="1" x14ac:dyDescent="0.25">
      <c r="A20" s="9" t="s">
        <v>10</v>
      </c>
      <c r="B20" s="10">
        <v>73156</v>
      </c>
      <c r="C20" s="11">
        <f t="shared" si="0"/>
        <v>1.0558532451200175</v>
      </c>
      <c r="D20" s="11">
        <f t="shared" si="1"/>
        <v>1.2297282519547268</v>
      </c>
      <c r="E20" s="4"/>
    </row>
    <row r="21" spans="1:5" ht="15" customHeight="1" x14ac:dyDescent="0.25">
      <c r="A21" s="9" t="s">
        <v>11</v>
      </c>
      <c r="B21" s="10">
        <v>67779</v>
      </c>
      <c r="C21" s="11">
        <f t="shared" si="0"/>
        <v>1.1396155151300551</v>
      </c>
      <c r="D21" s="11">
        <f t="shared" si="1"/>
        <v>1.3272842620870771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77242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89962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273</v>
      </c>
      <c r="C3" s="4"/>
      <c r="D3" s="4"/>
      <c r="E3" s="4"/>
    </row>
    <row r="4" spans="1:12" ht="15" customHeight="1" x14ac:dyDescent="0.25">
      <c r="A4" s="4" t="s">
        <v>138</v>
      </c>
      <c r="B4" s="5" t="s">
        <v>65</v>
      </c>
      <c r="C4" s="4"/>
      <c r="D4" s="4"/>
      <c r="E4" s="4"/>
    </row>
    <row r="5" spans="1:12" ht="15" customHeight="1" x14ac:dyDescent="0.25">
      <c r="A5" s="4" t="s">
        <v>150</v>
      </c>
      <c r="B5" s="3" t="s">
        <v>257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35632</v>
      </c>
      <c r="C10" s="11">
        <f>B$23/B10</f>
        <v>1.1250561293219579</v>
      </c>
      <c r="D10" s="11">
        <f>B$24/B10</f>
        <v>1.309805792546026</v>
      </c>
      <c r="E10" s="4"/>
    </row>
    <row r="11" spans="1:12" ht="15" customHeight="1" x14ac:dyDescent="0.25">
      <c r="A11" s="9" t="s">
        <v>1</v>
      </c>
      <c r="B11" s="10">
        <v>35996</v>
      </c>
      <c r="C11" s="11">
        <f>B$23/B11</f>
        <v>1.1136792976997445</v>
      </c>
      <c r="D11" s="11">
        <f>B$24/B11</f>
        <v>1.2965607289698855</v>
      </c>
      <c r="E11" s="4"/>
    </row>
    <row r="12" spans="1:12" ht="15" customHeight="1" x14ac:dyDescent="0.25">
      <c r="A12" s="9" t="s">
        <v>2</v>
      </c>
      <c r="B12" s="10">
        <v>35975</v>
      </c>
      <c r="C12" s="11">
        <f t="shared" ref="C12:C21" si="0">B$23/B12</f>
        <v>1.1143293954134816</v>
      </c>
      <c r="D12" s="11">
        <f t="shared" ref="D12:D21" si="1">B$24/B12</f>
        <v>1.2973175816539264</v>
      </c>
      <c r="E12" s="4"/>
    </row>
    <row r="13" spans="1:12" ht="15" customHeight="1" x14ac:dyDescent="0.25">
      <c r="A13" s="9" t="s">
        <v>3</v>
      </c>
      <c r="B13" s="10">
        <v>37406</v>
      </c>
      <c r="C13" s="11">
        <f t="shared" si="0"/>
        <v>1.0716997273164732</v>
      </c>
      <c r="D13" s="11">
        <f t="shared" si="1"/>
        <v>1.2476875367588087</v>
      </c>
      <c r="E13" s="4"/>
    </row>
    <row r="14" spans="1:12" ht="15" customHeight="1" x14ac:dyDescent="0.25">
      <c r="A14" s="9" t="s">
        <v>4</v>
      </c>
      <c r="B14" s="10">
        <v>40062</v>
      </c>
      <c r="C14" s="11">
        <f t="shared" si="0"/>
        <v>1.0006489940592083</v>
      </c>
      <c r="D14" s="11">
        <f t="shared" si="1"/>
        <v>1.1649692975887374</v>
      </c>
      <c r="E14" s="4"/>
    </row>
    <row r="15" spans="1:12" ht="15" customHeight="1" x14ac:dyDescent="0.25">
      <c r="A15" s="9" t="s">
        <v>5</v>
      </c>
      <c r="B15" s="10">
        <v>43670</v>
      </c>
      <c r="C15" s="11">
        <f t="shared" si="0"/>
        <v>0.91797572704373709</v>
      </c>
      <c r="D15" s="11">
        <f t="shared" si="1"/>
        <v>1.0687199450423632</v>
      </c>
      <c r="E15" s="4"/>
    </row>
    <row r="16" spans="1:12" ht="15" customHeight="1" x14ac:dyDescent="0.25">
      <c r="A16" s="9" t="s">
        <v>6</v>
      </c>
      <c r="B16" s="10">
        <v>45235</v>
      </c>
      <c r="C16" s="11">
        <f t="shared" si="0"/>
        <v>0.88621642533436495</v>
      </c>
      <c r="D16" s="11">
        <f t="shared" si="1"/>
        <v>1.0317453299436277</v>
      </c>
      <c r="E16" s="4"/>
    </row>
    <row r="17" spans="1:5" ht="15" customHeight="1" x14ac:dyDescent="0.25">
      <c r="A17" s="9" t="s">
        <v>7</v>
      </c>
      <c r="B17" s="10">
        <v>46671</v>
      </c>
      <c r="C17" s="11">
        <f t="shared" si="0"/>
        <v>0.85894881189603822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43807</v>
      </c>
      <c r="C18" s="11">
        <f t="shared" si="0"/>
        <v>0.91510489191225142</v>
      </c>
      <c r="D18" s="11">
        <f t="shared" si="1"/>
        <v>1.0653776793663112</v>
      </c>
      <c r="E18" s="4"/>
    </row>
    <row r="19" spans="1:5" ht="15" customHeight="1" x14ac:dyDescent="0.25">
      <c r="A19" s="9" t="s">
        <v>9</v>
      </c>
      <c r="B19" s="10">
        <v>42385</v>
      </c>
      <c r="C19" s="11">
        <f t="shared" si="0"/>
        <v>0.94580629939837202</v>
      </c>
      <c r="D19" s="11">
        <f t="shared" si="1"/>
        <v>1.1011206794856672</v>
      </c>
      <c r="E19" s="4"/>
    </row>
    <row r="20" spans="1:5" ht="15" customHeight="1" x14ac:dyDescent="0.25">
      <c r="A20" s="9" t="s">
        <v>10</v>
      </c>
      <c r="B20" s="10">
        <v>38714</v>
      </c>
      <c r="C20" s="11">
        <f t="shared" si="0"/>
        <v>1.0354910368342203</v>
      </c>
      <c r="D20" s="11">
        <f t="shared" si="1"/>
        <v>1.2055328821614919</v>
      </c>
      <c r="E20" s="4"/>
    </row>
    <row r="21" spans="1:5" ht="15" customHeight="1" x14ac:dyDescent="0.25">
      <c r="A21" s="9" t="s">
        <v>11</v>
      </c>
      <c r="B21" s="10">
        <v>35172</v>
      </c>
      <c r="C21" s="11">
        <f t="shared" si="0"/>
        <v>1.1397702718071192</v>
      </c>
      <c r="D21" s="11">
        <f t="shared" si="1"/>
        <v>1.3269361992494029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40088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46671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290</v>
      </c>
      <c r="C3" s="4"/>
      <c r="D3" s="4"/>
      <c r="E3" s="4"/>
    </row>
    <row r="4" spans="1:12" ht="15" customHeight="1" x14ac:dyDescent="0.25">
      <c r="A4" s="4" t="s">
        <v>138</v>
      </c>
      <c r="B4" s="5" t="s">
        <v>116</v>
      </c>
      <c r="C4" s="4"/>
      <c r="D4" s="4"/>
      <c r="E4" s="4"/>
    </row>
    <row r="5" spans="1:12" ht="15" customHeight="1" x14ac:dyDescent="0.25">
      <c r="A5" s="4" t="s">
        <v>150</v>
      </c>
      <c r="B5" s="3" t="s">
        <v>177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39965</v>
      </c>
      <c r="C10" s="11">
        <f>B$23/B10</f>
        <v>1.1337420242712373</v>
      </c>
      <c r="D10" s="11">
        <f>B$24/B10</f>
        <v>1.2104341298636307</v>
      </c>
      <c r="E10" s="4"/>
    </row>
    <row r="11" spans="1:12" ht="15" customHeight="1" x14ac:dyDescent="0.25">
      <c r="A11" s="9" t="s">
        <v>1</v>
      </c>
      <c r="B11" s="10">
        <v>44016</v>
      </c>
      <c r="C11" s="11">
        <f>B$23/B11</f>
        <v>1.0293984005816066</v>
      </c>
      <c r="D11" s="11">
        <f>B$24/B11</f>
        <v>1.0990321701199564</v>
      </c>
      <c r="E11" s="4"/>
    </row>
    <row r="12" spans="1:12" ht="15" customHeight="1" x14ac:dyDescent="0.25">
      <c r="A12" s="9" t="s">
        <v>2</v>
      </c>
      <c r="B12" s="10">
        <v>43072</v>
      </c>
      <c r="C12" s="11">
        <f t="shared" ref="C12:C21" si="0">B$23/B12</f>
        <v>1.0519595096582466</v>
      </c>
      <c r="D12" s="11">
        <f t="shared" ref="D12:D21" si="1">B$24/B12</f>
        <v>1.1231194279346211</v>
      </c>
      <c r="E12" s="4"/>
    </row>
    <row r="13" spans="1:12" ht="15" customHeight="1" x14ac:dyDescent="0.25">
      <c r="A13" s="9" t="s">
        <v>3</v>
      </c>
      <c r="B13" s="10">
        <v>44910</v>
      </c>
      <c r="C13" s="11">
        <f t="shared" si="0"/>
        <v>1.0089067022934759</v>
      </c>
      <c r="D13" s="11">
        <f t="shared" si="1"/>
        <v>1.0771543086172344</v>
      </c>
      <c r="E13" s="4"/>
    </row>
    <row r="14" spans="1:12" ht="15" customHeight="1" x14ac:dyDescent="0.25">
      <c r="A14" s="9" t="s">
        <v>4</v>
      </c>
      <c r="B14" s="10">
        <v>46975</v>
      </c>
      <c r="C14" s="11">
        <f t="shared" si="0"/>
        <v>0.96455561468866413</v>
      </c>
      <c r="D14" s="11">
        <f t="shared" si="1"/>
        <v>1.0298030867482704</v>
      </c>
      <c r="E14" s="4"/>
    </row>
    <row r="15" spans="1:12" ht="15" customHeight="1" x14ac:dyDescent="0.25">
      <c r="A15" s="9" t="s">
        <v>5</v>
      </c>
      <c r="B15" s="10">
        <v>48375</v>
      </c>
      <c r="C15" s="11">
        <f t="shared" si="0"/>
        <v>0.93664082687338501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44409</v>
      </c>
      <c r="C16" s="11">
        <f t="shared" si="0"/>
        <v>1.0202886802224773</v>
      </c>
      <c r="D16" s="11">
        <f t="shared" si="1"/>
        <v>1.0893062217118152</v>
      </c>
      <c r="E16" s="4"/>
    </row>
    <row r="17" spans="1:5" ht="15" customHeight="1" x14ac:dyDescent="0.25">
      <c r="A17" s="9" t="s">
        <v>7</v>
      </c>
      <c r="B17" s="10">
        <v>46753</v>
      </c>
      <c r="C17" s="11">
        <f t="shared" si="0"/>
        <v>0.96913567043826065</v>
      </c>
      <c r="D17" s="11">
        <f t="shared" si="1"/>
        <v>1.0346929608795157</v>
      </c>
      <c r="E17" s="4"/>
    </row>
    <row r="18" spans="1:5" ht="15" customHeight="1" x14ac:dyDescent="0.25">
      <c r="A18" s="9" t="s">
        <v>8</v>
      </c>
      <c r="B18" s="10">
        <v>46066</v>
      </c>
      <c r="C18" s="11">
        <f t="shared" si="0"/>
        <v>0.98358876394737982</v>
      </c>
      <c r="D18" s="11">
        <f t="shared" si="1"/>
        <v>1.0501237355099204</v>
      </c>
      <c r="E18" s="4"/>
    </row>
    <row r="19" spans="1:5" ht="15" customHeight="1" x14ac:dyDescent="0.25">
      <c r="A19" s="9" t="s">
        <v>9</v>
      </c>
      <c r="B19" s="10">
        <v>46442</v>
      </c>
      <c r="C19" s="11">
        <f t="shared" si="0"/>
        <v>0.97562551139055165</v>
      </c>
      <c r="D19" s="11">
        <f t="shared" si="1"/>
        <v>1.0416218078463459</v>
      </c>
      <c r="E19" s="4"/>
    </row>
    <row r="20" spans="1:5" ht="15" customHeight="1" x14ac:dyDescent="0.25">
      <c r="A20" s="9" t="s">
        <v>10</v>
      </c>
      <c r="B20" s="10">
        <v>46086</v>
      </c>
      <c r="C20" s="11">
        <f t="shared" si="0"/>
        <v>0.98316191468124814</v>
      </c>
      <c r="D20" s="11">
        <f t="shared" si="1"/>
        <v>1.0496680119776072</v>
      </c>
      <c r="E20" s="4"/>
    </row>
    <row r="21" spans="1:5" ht="15" customHeight="1" x14ac:dyDescent="0.25">
      <c r="A21" s="9" t="s">
        <v>11</v>
      </c>
      <c r="B21" s="10">
        <v>44402</v>
      </c>
      <c r="C21" s="11">
        <f t="shared" si="0"/>
        <v>1.020449529300482</v>
      </c>
      <c r="D21" s="11">
        <f t="shared" si="1"/>
        <v>1.0894779514436286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45310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48375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  <c r="F1" s="4"/>
    </row>
    <row r="2" spans="1:12" ht="15" customHeight="1" x14ac:dyDescent="0.25">
      <c r="A2" s="4"/>
      <c r="B2" s="4"/>
      <c r="C2" s="4"/>
      <c r="D2" s="4"/>
      <c r="E2" s="4"/>
      <c r="F2" s="4"/>
    </row>
    <row r="3" spans="1:12" ht="15" customHeight="1" x14ac:dyDescent="0.25">
      <c r="A3" s="4" t="s">
        <v>152</v>
      </c>
      <c r="B3" s="4" t="s">
        <v>142</v>
      </c>
      <c r="C3" s="4"/>
      <c r="D3" s="4"/>
      <c r="E3" s="4"/>
      <c r="F3" s="4"/>
    </row>
    <row r="4" spans="1:12" ht="15" customHeight="1" x14ac:dyDescent="0.25">
      <c r="A4" s="4" t="s">
        <v>138</v>
      </c>
      <c r="B4" s="5" t="s">
        <v>96</v>
      </c>
      <c r="C4" s="4"/>
      <c r="D4" s="4"/>
      <c r="E4" s="4"/>
      <c r="F4" s="4"/>
    </row>
    <row r="5" spans="1:12" ht="15" customHeight="1" x14ac:dyDescent="0.25">
      <c r="A5" s="4" t="s">
        <v>150</v>
      </c>
      <c r="B5" s="3" t="s">
        <v>143</v>
      </c>
      <c r="C5" s="4"/>
      <c r="D5" s="4"/>
      <c r="E5" s="4"/>
      <c r="F5" s="4"/>
    </row>
    <row r="6" spans="1:12" ht="15" customHeight="1" x14ac:dyDescent="0.25">
      <c r="A6" s="4" t="s">
        <v>151</v>
      </c>
      <c r="B6" s="7">
        <v>6</v>
      </c>
      <c r="C6" s="4"/>
      <c r="D6" s="4"/>
      <c r="E6" s="4"/>
      <c r="F6" s="4"/>
    </row>
    <row r="7" spans="1:12" ht="15" customHeight="1" x14ac:dyDescent="0.25">
      <c r="A7" s="4"/>
      <c r="B7" s="7"/>
      <c r="C7" s="4"/>
      <c r="D7" s="4"/>
      <c r="E7" s="4"/>
      <c r="F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2030</v>
      </c>
      <c r="C10" s="11">
        <f>B$23/B10</f>
        <v>1.3660098522167488</v>
      </c>
      <c r="D10" s="11">
        <f>B$24/B10</f>
        <v>2.2783251231527095</v>
      </c>
      <c r="E10" s="4"/>
      <c r="F10" s="4"/>
    </row>
    <row r="11" spans="1:12" ht="15" customHeight="1" x14ac:dyDescent="0.25">
      <c r="A11" s="9" t="s">
        <v>1</v>
      </c>
      <c r="B11" s="10">
        <v>2237</v>
      </c>
      <c r="C11" s="11">
        <f>B$23/B11</f>
        <v>1.2396066160035761</v>
      </c>
      <c r="D11" s="11">
        <f>B$24/B11</f>
        <v>2.0675011175681717</v>
      </c>
      <c r="E11" s="4"/>
      <c r="F11" s="4"/>
    </row>
    <row r="12" spans="1:12" ht="15" customHeight="1" x14ac:dyDescent="0.25">
      <c r="A12" s="9" t="s">
        <v>2</v>
      </c>
      <c r="B12" s="10">
        <v>1916</v>
      </c>
      <c r="C12" s="11">
        <f t="shared" ref="C12:C21" si="0">B$23/B12</f>
        <v>1.447286012526096</v>
      </c>
      <c r="D12" s="11">
        <f t="shared" ref="D12:D21" si="1">B$24/B12</f>
        <v>2.4138830897703549</v>
      </c>
      <c r="E12" s="4"/>
      <c r="F12" s="4"/>
    </row>
    <row r="13" spans="1:12" ht="15" customHeight="1" x14ac:dyDescent="0.25">
      <c r="A13" s="9" t="s">
        <v>3</v>
      </c>
      <c r="B13" s="10">
        <v>1774</v>
      </c>
      <c r="C13" s="11">
        <f t="shared" si="0"/>
        <v>1.5631341600901916</v>
      </c>
      <c r="D13" s="11">
        <f t="shared" si="1"/>
        <v>2.6071025930101466</v>
      </c>
      <c r="E13" s="4"/>
      <c r="F13" s="4"/>
    </row>
    <row r="14" spans="1:12" ht="15" customHeight="1" x14ac:dyDescent="0.25">
      <c r="A14" s="9" t="s">
        <v>4</v>
      </c>
      <c r="B14" s="10">
        <v>2147</v>
      </c>
      <c r="C14" s="11">
        <f t="shared" si="0"/>
        <v>1.2915696320447136</v>
      </c>
      <c r="D14" s="11">
        <f t="shared" si="1"/>
        <v>2.1541686073591055</v>
      </c>
      <c r="E14" s="4"/>
      <c r="F14" s="4"/>
    </row>
    <row r="15" spans="1:12" ht="15" customHeight="1" x14ac:dyDescent="0.25">
      <c r="A15" s="9" t="s">
        <v>5</v>
      </c>
      <c r="B15" s="10">
        <v>3127</v>
      </c>
      <c r="C15" s="11">
        <f t="shared" si="0"/>
        <v>0.8867924528301887</v>
      </c>
      <c r="D15" s="11">
        <f t="shared" si="1"/>
        <v>1.4790534058202751</v>
      </c>
      <c r="E15" s="4"/>
      <c r="F15" s="4"/>
    </row>
    <row r="16" spans="1:12" ht="15" customHeight="1" x14ac:dyDescent="0.25">
      <c r="A16" s="9" t="s">
        <v>6</v>
      </c>
      <c r="B16" s="10">
        <v>4558</v>
      </c>
      <c r="C16" s="11">
        <f t="shared" si="0"/>
        <v>0.60838086880210618</v>
      </c>
      <c r="D16" s="11">
        <f t="shared" si="1"/>
        <v>1.0146994295743748</v>
      </c>
      <c r="E16" s="4"/>
      <c r="F16" s="4"/>
    </row>
    <row r="17" spans="1:6" ht="15" customHeight="1" x14ac:dyDescent="0.25">
      <c r="A17" s="9" t="s">
        <v>7</v>
      </c>
      <c r="B17" s="10">
        <v>4625</v>
      </c>
      <c r="C17" s="11">
        <f t="shared" si="0"/>
        <v>0.59956756756756757</v>
      </c>
      <c r="D17" s="11">
        <f t="shared" si="1"/>
        <v>1</v>
      </c>
      <c r="E17" s="4"/>
      <c r="F17" s="4"/>
    </row>
    <row r="18" spans="1:6" ht="15" customHeight="1" x14ac:dyDescent="0.25">
      <c r="A18" s="9" t="s">
        <v>8</v>
      </c>
      <c r="B18" s="10">
        <v>3630</v>
      </c>
      <c r="C18" s="11">
        <f t="shared" si="0"/>
        <v>0.76391184573002757</v>
      </c>
      <c r="D18" s="11">
        <f t="shared" si="1"/>
        <v>1.2741046831955922</v>
      </c>
      <c r="E18" s="4"/>
      <c r="F18" s="4"/>
    </row>
    <row r="19" spans="1:6" ht="15" customHeight="1" x14ac:dyDescent="0.25">
      <c r="A19" s="9" t="s">
        <v>9</v>
      </c>
      <c r="B19" s="10">
        <v>3704</v>
      </c>
      <c r="C19" s="11">
        <f t="shared" si="0"/>
        <v>0.74865010799136067</v>
      </c>
      <c r="D19" s="11">
        <f t="shared" si="1"/>
        <v>1.2486501079913608</v>
      </c>
      <c r="E19" s="4"/>
      <c r="F19" s="4"/>
    </row>
    <row r="20" spans="1:6" ht="15" customHeight="1" x14ac:dyDescent="0.25">
      <c r="A20" s="9" t="s">
        <v>10</v>
      </c>
      <c r="B20" s="10">
        <v>1701</v>
      </c>
      <c r="C20" s="11">
        <f t="shared" si="0"/>
        <v>1.6302175191064079</v>
      </c>
      <c r="D20" s="11">
        <f t="shared" si="1"/>
        <v>2.7189888300999412</v>
      </c>
      <c r="E20" s="4"/>
      <c r="F20" s="4"/>
    </row>
    <row r="21" spans="1:6" ht="15" customHeight="1" x14ac:dyDescent="0.25">
      <c r="A21" s="9" t="s">
        <v>11</v>
      </c>
      <c r="B21" s="10">
        <v>1839</v>
      </c>
      <c r="C21" s="11">
        <f t="shared" si="0"/>
        <v>1.5078847199564982</v>
      </c>
      <c r="D21" s="11">
        <f t="shared" si="1"/>
        <v>2.5149537792278411</v>
      </c>
      <c r="E21" s="4"/>
      <c r="F21" s="4"/>
    </row>
    <row r="22" spans="1:6" ht="15" customHeight="1" x14ac:dyDescent="0.25">
      <c r="A22" s="16"/>
      <c r="B22" s="16"/>
      <c r="C22" s="16"/>
      <c r="D22" s="16"/>
      <c r="E22" s="4"/>
      <c r="F22" s="4"/>
    </row>
    <row r="23" spans="1:6" ht="15" customHeight="1" x14ac:dyDescent="0.25">
      <c r="A23" s="4" t="s">
        <v>184</v>
      </c>
      <c r="B23" s="6">
        <v>2773</v>
      </c>
      <c r="C23" s="4"/>
      <c r="D23" s="4"/>
      <c r="E23" s="4"/>
      <c r="F23" s="4"/>
    </row>
    <row r="24" spans="1:6" ht="15" customHeight="1" x14ac:dyDescent="0.25">
      <c r="A24" s="4" t="s">
        <v>185</v>
      </c>
      <c r="B24" s="6">
        <f>MAX(B10:B21)</f>
        <v>4625</v>
      </c>
      <c r="C24" s="4"/>
      <c r="D24" s="4"/>
      <c r="E24" s="4"/>
      <c r="F24" s="4"/>
    </row>
    <row r="25" spans="1:6" ht="15" customHeight="1" x14ac:dyDescent="0.25"/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178</v>
      </c>
      <c r="C3" s="4"/>
      <c r="D3" s="4"/>
      <c r="E3" s="4"/>
    </row>
    <row r="4" spans="1:12" ht="15" customHeight="1" x14ac:dyDescent="0.25">
      <c r="A4" s="4" t="s">
        <v>138</v>
      </c>
      <c r="B4" s="5" t="s">
        <v>99</v>
      </c>
      <c r="C4" s="4"/>
      <c r="D4" s="4"/>
      <c r="E4" s="4"/>
    </row>
    <row r="5" spans="1:12" ht="15" customHeight="1" x14ac:dyDescent="0.25">
      <c r="A5" s="4" t="s">
        <v>150</v>
      </c>
      <c r="B5" s="3" t="s">
        <v>179</v>
      </c>
      <c r="C5" s="4"/>
      <c r="D5" s="4"/>
      <c r="E5" s="4"/>
    </row>
    <row r="6" spans="1:12" ht="15" customHeight="1" x14ac:dyDescent="0.25">
      <c r="A6" s="4" t="s">
        <v>151</v>
      </c>
      <c r="B6" s="7">
        <v>6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2898</v>
      </c>
      <c r="C10" s="11">
        <f>B$23/B10</f>
        <v>1.1980676328502415</v>
      </c>
      <c r="D10" s="11">
        <f>B$24/B10</f>
        <v>1.7170462387853693</v>
      </c>
      <c r="E10" s="4"/>
    </row>
    <row r="11" spans="1:12" ht="15" customHeight="1" x14ac:dyDescent="0.25">
      <c r="A11" s="9" t="s">
        <v>1</v>
      </c>
      <c r="B11" s="10">
        <v>3205</v>
      </c>
      <c r="C11" s="11">
        <f>B$23/B11</f>
        <v>1.0833073322932918</v>
      </c>
      <c r="D11" s="11">
        <f>B$24/B11</f>
        <v>1.5525741029641185</v>
      </c>
      <c r="E11" s="4"/>
    </row>
    <row r="12" spans="1:12" ht="15" customHeight="1" x14ac:dyDescent="0.25">
      <c r="A12" s="9" t="s">
        <v>2</v>
      </c>
      <c r="B12" s="10">
        <v>2782</v>
      </c>
      <c r="C12" s="11">
        <f t="shared" ref="C12:C21" si="0">B$23/B12</f>
        <v>1.2480230050323509</v>
      </c>
      <c r="D12" s="11">
        <f t="shared" ref="D12:D21" si="1">B$24/B12</f>
        <v>1.7886412652767794</v>
      </c>
      <c r="E12" s="4"/>
    </row>
    <row r="13" spans="1:12" ht="15" customHeight="1" x14ac:dyDescent="0.25">
      <c r="A13" s="9" t="s">
        <v>3</v>
      </c>
      <c r="B13" s="10">
        <v>2852</v>
      </c>
      <c r="C13" s="11">
        <f t="shared" si="0"/>
        <v>1.2173913043478262</v>
      </c>
      <c r="D13" s="11">
        <f t="shared" si="1"/>
        <v>1.7447405329593269</v>
      </c>
      <c r="E13" s="4"/>
    </row>
    <row r="14" spans="1:12" ht="15" customHeight="1" x14ac:dyDescent="0.25">
      <c r="A14" s="9" t="s">
        <v>4</v>
      </c>
      <c r="B14" s="10">
        <v>2785</v>
      </c>
      <c r="C14" s="11">
        <f t="shared" si="0"/>
        <v>1.2466786355475763</v>
      </c>
      <c r="D14" s="11">
        <f t="shared" si="1"/>
        <v>1.7867145421903052</v>
      </c>
      <c r="E14" s="4"/>
    </row>
    <row r="15" spans="1:12" ht="15" customHeight="1" x14ac:dyDescent="0.25">
      <c r="A15" s="9" t="s">
        <v>5</v>
      </c>
      <c r="B15" s="10">
        <v>3913</v>
      </c>
      <c r="C15" s="11">
        <f t="shared" si="0"/>
        <v>0.88729874776386408</v>
      </c>
      <c r="D15" s="11">
        <f t="shared" si="1"/>
        <v>1.2716585739841553</v>
      </c>
      <c r="E15" s="4"/>
    </row>
    <row r="16" spans="1:12" ht="15" customHeight="1" x14ac:dyDescent="0.25">
      <c r="A16" s="9" t="s">
        <v>6</v>
      </c>
      <c r="B16" s="10">
        <v>4899</v>
      </c>
      <c r="C16" s="11">
        <f t="shared" si="0"/>
        <v>0.70871606450295976</v>
      </c>
      <c r="D16" s="11">
        <f t="shared" si="1"/>
        <v>1.0157174933659932</v>
      </c>
      <c r="E16" s="4"/>
    </row>
    <row r="17" spans="1:5" ht="15" customHeight="1" x14ac:dyDescent="0.25">
      <c r="A17" s="9" t="s">
        <v>7</v>
      </c>
      <c r="B17" s="10">
        <v>4976</v>
      </c>
      <c r="C17" s="11">
        <f t="shared" si="0"/>
        <v>0.69774919614147912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4068</v>
      </c>
      <c r="C18" s="11">
        <f t="shared" si="0"/>
        <v>0.85349065880039332</v>
      </c>
      <c r="D18" s="11">
        <f t="shared" si="1"/>
        <v>1.2232055063913472</v>
      </c>
      <c r="E18" s="4"/>
    </row>
    <row r="19" spans="1:5" ht="15" customHeight="1" x14ac:dyDescent="0.25">
      <c r="A19" s="9" t="s">
        <v>9</v>
      </c>
      <c r="B19" s="10">
        <v>3983</v>
      </c>
      <c r="C19" s="11">
        <f t="shared" si="0"/>
        <v>0.87170474516695962</v>
      </c>
      <c r="D19" s="11">
        <f t="shared" si="1"/>
        <v>1.2493095656540296</v>
      </c>
      <c r="E19" s="4"/>
    </row>
    <row r="20" spans="1:5" ht="15" customHeight="1" x14ac:dyDescent="0.25">
      <c r="A20" s="9" t="s">
        <v>10</v>
      </c>
      <c r="B20" s="10">
        <v>2658</v>
      </c>
      <c r="C20" s="11">
        <f t="shared" si="0"/>
        <v>1.306245297215952</v>
      </c>
      <c r="D20" s="11">
        <f t="shared" si="1"/>
        <v>1.8720842738901429</v>
      </c>
      <c r="E20" s="4"/>
    </row>
    <row r="21" spans="1:5" ht="15" customHeight="1" x14ac:dyDescent="0.25">
      <c r="A21" s="9" t="s">
        <v>11</v>
      </c>
      <c r="B21" s="10">
        <v>2775</v>
      </c>
      <c r="C21" s="11">
        <f t="shared" si="0"/>
        <v>1.2511711711711713</v>
      </c>
      <c r="D21" s="11">
        <f t="shared" si="1"/>
        <v>1.793153153153153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3472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4976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180</v>
      </c>
      <c r="C3" s="4"/>
      <c r="D3" s="4"/>
      <c r="E3" s="4"/>
    </row>
    <row r="4" spans="1:12" ht="15" customHeight="1" x14ac:dyDescent="0.25">
      <c r="A4" s="4" t="s">
        <v>138</v>
      </c>
      <c r="B4" s="5" t="s">
        <v>86</v>
      </c>
      <c r="C4" s="4"/>
      <c r="D4" s="4"/>
      <c r="E4" s="4"/>
    </row>
    <row r="5" spans="1:12" ht="15" customHeight="1" x14ac:dyDescent="0.25">
      <c r="A5" s="4" t="s">
        <v>150</v>
      </c>
      <c r="B5" s="3" t="s">
        <v>181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3401</v>
      </c>
      <c r="C10" s="11">
        <f>B$23/B10</f>
        <v>1.3481329020876214</v>
      </c>
      <c r="D10" s="11">
        <f>B$24/B10</f>
        <v>1.921493678329903</v>
      </c>
      <c r="E10" s="4"/>
    </row>
    <row r="11" spans="1:12" ht="15" customHeight="1" x14ac:dyDescent="0.25">
      <c r="A11" s="9" t="s">
        <v>1</v>
      </c>
      <c r="B11" s="10">
        <v>3440</v>
      </c>
      <c r="C11" s="11">
        <f>B$23/B11</f>
        <v>1.3328488372093024</v>
      </c>
      <c r="D11" s="11">
        <f>B$24/B11</f>
        <v>1.8997093023255813</v>
      </c>
      <c r="E11" s="4"/>
    </row>
    <row r="12" spans="1:12" ht="15" customHeight="1" x14ac:dyDescent="0.25">
      <c r="A12" s="9" t="s">
        <v>2</v>
      </c>
      <c r="B12" s="10">
        <v>3517</v>
      </c>
      <c r="C12" s="11">
        <f t="shared" ref="C12:C21" si="0">B$23/B12</f>
        <v>1.3036678987773671</v>
      </c>
      <c r="D12" s="11">
        <f t="shared" ref="D12:D21" si="1">B$24/B12</f>
        <v>1.8581177139607621</v>
      </c>
      <c r="E12" s="4"/>
    </row>
    <row r="13" spans="1:12" ht="15" customHeight="1" x14ac:dyDescent="0.25">
      <c r="A13" s="9" t="s">
        <v>3</v>
      </c>
      <c r="B13" s="10">
        <v>3725</v>
      </c>
      <c r="C13" s="11">
        <f t="shared" si="0"/>
        <v>1.2308724832214766</v>
      </c>
      <c r="D13" s="11">
        <f t="shared" si="1"/>
        <v>1.7543624161073825</v>
      </c>
      <c r="E13" s="4"/>
    </row>
    <row r="14" spans="1:12" ht="15" customHeight="1" x14ac:dyDescent="0.25">
      <c r="A14" s="9" t="s">
        <v>4</v>
      </c>
      <c r="B14" s="10">
        <v>4336</v>
      </c>
      <c r="C14" s="11">
        <f t="shared" si="0"/>
        <v>1.0574261992619927</v>
      </c>
      <c r="D14" s="11">
        <f t="shared" si="1"/>
        <v>1.507149446494465</v>
      </c>
      <c r="E14" s="4"/>
    </row>
    <row r="15" spans="1:12" ht="15" customHeight="1" x14ac:dyDescent="0.25">
      <c r="A15" s="9" t="s">
        <v>5</v>
      </c>
      <c r="B15" s="10">
        <v>5271</v>
      </c>
      <c r="C15" s="11">
        <f t="shared" si="0"/>
        <v>0.86985391766268261</v>
      </c>
      <c r="D15" s="11">
        <f t="shared" si="1"/>
        <v>1.239802693985961</v>
      </c>
      <c r="E15" s="4"/>
    </row>
    <row r="16" spans="1:12" ht="15" customHeight="1" x14ac:dyDescent="0.25">
      <c r="A16" s="9" t="s">
        <v>6</v>
      </c>
      <c r="B16" s="10">
        <v>6405</v>
      </c>
      <c r="C16" s="11">
        <f t="shared" si="0"/>
        <v>0.71584699453551914</v>
      </c>
      <c r="D16" s="11">
        <f t="shared" si="1"/>
        <v>1.0202966432474629</v>
      </c>
      <c r="E16" s="4"/>
    </row>
    <row r="17" spans="1:5" ht="15" customHeight="1" x14ac:dyDescent="0.25">
      <c r="A17" s="9" t="s">
        <v>7</v>
      </c>
      <c r="B17" s="10">
        <v>6535</v>
      </c>
      <c r="C17" s="11">
        <f t="shared" si="0"/>
        <v>0.70160673297628151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5671</v>
      </c>
      <c r="C18" s="11">
        <f t="shared" si="0"/>
        <v>0.80849938282489864</v>
      </c>
      <c r="D18" s="11">
        <f t="shared" si="1"/>
        <v>1.1523540821724563</v>
      </c>
      <c r="E18" s="4"/>
    </row>
    <row r="19" spans="1:5" ht="15" customHeight="1" x14ac:dyDescent="0.25">
      <c r="A19" s="9" t="s">
        <v>9</v>
      </c>
      <c r="B19" s="10">
        <v>5221</v>
      </c>
      <c r="C19" s="11">
        <f t="shared" si="0"/>
        <v>0.8781842558896763</v>
      </c>
      <c r="D19" s="11">
        <f t="shared" si="1"/>
        <v>1.2516759241524613</v>
      </c>
      <c r="E19" s="4"/>
    </row>
    <row r="20" spans="1:5" ht="15" customHeight="1" x14ac:dyDescent="0.25">
      <c r="A20" s="9" t="s">
        <v>10</v>
      </c>
      <c r="B20" s="10">
        <v>4003</v>
      </c>
      <c r="C20" s="11">
        <f t="shared" si="0"/>
        <v>1.1453909567824132</v>
      </c>
      <c r="D20" s="11">
        <f t="shared" si="1"/>
        <v>1.6325256057956532</v>
      </c>
      <c r="E20" s="4"/>
    </row>
    <row r="21" spans="1:5" ht="15" customHeight="1" x14ac:dyDescent="0.25">
      <c r="A21" s="9" t="s">
        <v>11</v>
      </c>
      <c r="B21" s="10">
        <v>3483</v>
      </c>
      <c r="C21" s="11">
        <f t="shared" si="0"/>
        <v>1.3163939132931382</v>
      </c>
      <c r="D21" s="11">
        <f t="shared" si="1"/>
        <v>1.8762561010623027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4585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6535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182</v>
      </c>
      <c r="C3" s="4"/>
      <c r="D3" s="4"/>
      <c r="E3" s="4"/>
    </row>
    <row r="4" spans="1:12" ht="15" customHeight="1" x14ac:dyDescent="0.25">
      <c r="A4" s="4" t="s">
        <v>138</v>
      </c>
      <c r="B4" s="5" t="s">
        <v>118</v>
      </c>
      <c r="C4" s="4"/>
      <c r="D4" s="4"/>
      <c r="E4" s="4"/>
    </row>
    <row r="5" spans="1:12" ht="15" customHeight="1" x14ac:dyDescent="0.25">
      <c r="A5" s="4" t="s">
        <v>150</v>
      </c>
      <c r="B5" s="3" t="s">
        <v>189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18892</v>
      </c>
      <c r="C10" s="11">
        <f>B$23/B10</f>
        <v>1.0192674147787424</v>
      </c>
      <c r="D10" s="11">
        <f>B$24/B10</f>
        <v>1.0890853271225915</v>
      </c>
      <c r="E10" s="4"/>
    </row>
    <row r="11" spans="1:12" ht="15" customHeight="1" x14ac:dyDescent="0.25">
      <c r="A11" s="9" t="s">
        <v>1</v>
      </c>
      <c r="B11" s="10">
        <v>19055</v>
      </c>
      <c r="C11" s="11">
        <f>B$23/B11</f>
        <v>1.01054841249016</v>
      </c>
      <c r="D11" s="11">
        <f>B$24/B11</f>
        <v>1.0797690894778273</v>
      </c>
      <c r="E11" s="4"/>
    </row>
    <row r="12" spans="1:12" ht="15" customHeight="1" x14ac:dyDescent="0.25">
      <c r="A12" s="9" t="s">
        <v>2</v>
      </c>
      <c r="B12" s="10">
        <v>19562</v>
      </c>
      <c r="C12" s="11">
        <f t="shared" ref="C12:C21" si="0">B$23/B12</f>
        <v>0.98435742766588286</v>
      </c>
      <c r="D12" s="11">
        <f t="shared" ref="D12:D21" si="1">B$24/B12</f>
        <v>1.0517840711583684</v>
      </c>
      <c r="E12" s="4"/>
    </row>
    <row r="13" spans="1:12" ht="15" customHeight="1" x14ac:dyDescent="0.25">
      <c r="A13" s="9" t="s">
        <v>3</v>
      </c>
      <c r="B13" s="10">
        <v>19238</v>
      </c>
      <c r="C13" s="11">
        <f t="shared" si="0"/>
        <v>1.0009356481962781</v>
      </c>
      <c r="D13" s="11">
        <f t="shared" si="1"/>
        <v>1.0694978688013308</v>
      </c>
      <c r="E13" s="4"/>
    </row>
    <row r="14" spans="1:12" ht="15" customHeight="1" x14ac:dyDescent="0.25">
      <c r="A14" s="9" t="s">
        <v>4</v>
      </c>
      <c r="B14" s="10">
        <v>20088</v>
      </c>
      <c r="C14" s="11">
        <f t="shared" si="0"/>
        <v>0.95858223815213062</v>
      </c>
      <c r="D14" s="11">
        <f t="shared" si="1"/>
        <v>1.0242433293508562</v>
      </c>
      <c r="E14" s="4"/>
    </row>
    <row r="15" spans="1:12" ht="15" customHeight="1" x14ac:dyDescent="0.25">
      <c r="A15" s="9" t="s">
        <v>5</v>
      </c>
      <c r="B15" s="10">
        <v>20575</v>
      </c>
      <c r="C15" s="11">
        <f t="shared" si="0"/>
        <v>0.93589307411907652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18647</v>
      </c>
      <c r="C16" s="11">
        <f t="shared" si="0"/>
        <v>1.0326594090202177</v>
      </c>
      <c r="D16" s="11">
        <f t="shared" si="1"/>
        <v>1.1033946479326433</v>
      </c>
      <c r="E16" s="4"/>
    </row>
    <row r="17" spans="1:5" ht="15" customHeight="1" x14ac:dyDescent="0.25">
      <c r="A17" s="9" t="s">
        <v>7</v>
      </c>
      <c r="B17" s="10">
        <v>19807</v>
      </c>
      <c r="C17" s="11">
        <f t="shared" si="0"/>
        <v>0.97218155197657397</v>
      </c>
      <c r="D17" s="11">
        <f t="shared" si="1"/>
        <v>1.0387741707477154</v>
      </c>
      <c r="E17" s="4"/>
    </row>
    <row r="18" spans="1:5" ht="15" customHeight="1" x14ac:dyDescent="0.25">
      <c r="A18" s="9" t="s">
        <v>8</v>
      </c>
      <c r="B18" s="10">
        <v>19419</v>
      </c>
      <c r="C18" s="11">
        <f t="shared" si="0"/>
        <v>0.99160615891652504</v>
      </c>
      <c r="D18" s="11">
        <f t="shared" si="1"/>
        <v>1.0595293269478345</v>
      </c>
      <c r="E18" s="4"/>
    </row>
    <row r="19" spans="1:5" ht="15" customHeight="1" x14ac:dyDescent="0.25">
      <c r="A19" s="9" t="s">
        <v>9</v>
      </c>
      <c r="B19" s="10">
        <v>20532</v>
      </c>
      <c r="C19" s="11">
        <f t="shared" si="0"/>
        <v>0.93785310734463279</v>
      </c>
      <c r="D19" s="11">
        <f t="shared" si="1"/>
        <v>1.0020942918371323</v>
      </c>
      <c r="E19" s="4"/>
    </row>
    <row r="20" spans="1:5" ht="15" customHeight="1" x14ac:dyDescent="0.25">
      <c r="A20" s="9" t="s">
        <v>10</v>
      </c>
      <c r="B20" s="10">
        <v>18086</v>
      </c>
      <c r="C20" s="11">
        <f t="shared" si="0"/>
        <v>1.0646909211544842</v>
      </c>
      <c r="D20" s="11">
        <f t="shared" si="1"/>
        <v>1.1376202587636846</v>
      </c>
      <c r="E20" s="4"/>
    </row>
    <row r="21" spans="1:5" ht="15" customHeight="1" x14ac:dyDescent="0.25">
      <c r="A21" s="9" t="s">
        <v>11</v>
      </c>
      <c r="B21" s="10">
        <v>17313</v>
      </c>
      <c r="C21" s="11">
        <f t="shared" si="0"/>
        <v>1.1122278056951425</v>
      </c>
      <c r="D21" s="11">
        <f t="shared" si="1"/>
        <v>1.1884133310229308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19256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20575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182</v>
      </c>
      <c r="C3" s="4"/>
      <c r="D3" s="4"/>
      <c r="E3" s="4"/>
    </row>
    <row r="4" spans="1:12" ht="15" customHeight="1" x14ac:dyDescent="0.25">
      <c r="A4" s="4" t="s">
        <v>138</v>
      </c>
      <c r="B4" s="5" t="s">
        <v>67</v>
      </c>
      <c r="C4" s="4"/>
      <c r="D4" s="4"/>
      <c r="E4" s="4"/>
    </row>
    <row r="5" spans="1:12" ht="15" customHeight="1" x14ac:dyDescent="0.25">
      <c r="A5" s="4" t="s">
        <v>150</v>
      </c>
      <c r="B5" s="3" t="s">
        <v>186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36123</v>
      </c>
      <c r="C10" s="11">
        <f>B$23/B10</f>
        <v>1.1267059768014838</v>
      </c>
      <c r="D10" s="11">
        <f>B$24/B10</f>
        <v>1.284500179940758</v>
      </c>
      <c r="E10" s="4"/>
    </row>
    <row r="11" spans="1:12" ht="15" customHeight="1" x14ac:dyDescent="0.25">
      <c r="A11" s="9" t="s">
        <v>1</v>
      </c>
      <c r="B11" s="10">
        <v>36254</v>
      </c>
      <c r="C11" s="11">
        <f>B$23/B11</f>
        <v>1.1226347437524136</v>
      </c>
      <c r="D11" s="11">
        <f>B$24/B11</f>
        <v>1.2798587742042258</v>
      </c>
      <c r="E11" s="4"/>
    </row>
    <row r="12" spans="1:12" ht="15" customHeight="1" x14ac:dyDescent="0.25">
      <c r="A12" s="9" t="s">
        <v>2</v>
      </c>
      <c r="B12" s="10">
        <v>36000</v>
      </c>
      <c r="C12" s="11">
        <f t="shared" ref="C12:C21" si="0">B$23/B12</f>
        <v>1.1305555555555555</v>
      </c>
      <c r="D12" s="11">
        <f t="shared" ref="D12:D21" si="1">B$24/B12</f>
        <v>1.288888888888889</v>
      </c>
      <c r="E12" s="4"/>
    </row>
    <row r="13" spans="1:12" ht="15" customHeight="1" x14ac:dyDescent="0.25">
      <c r="A13" s="9" t="s">
        <v>3</v>
      </c>
      <c r="B13" s="10">
        <v>39735</v>
      </c>
      <c r="C13" s="11">
        <f t="shared" si="0"/>
        <v>1.0242858940480684</v>
      </c>
      <c r="D13" s="11">
        <f t="shared" si="1"/>
        <v>1.167736252673965</v>
      </c>
      <c r="E13" s="4"/>
    </row>
    <row r="14" spans="1:12" ht="15" customHeight="1" x14ac:dyDescent="0.25">
      <c r="A14" s="9" t="s">
        <v>4</v>
      </c>
      <c r="B14" s="10">
        <v>41562</v>
      </c>
      <c r="C14" s="11">
        <f t="shared" si="0"/>
        <v>0.97925990087098791</v>
      </c>
      <c r="D14" s="11">
        <f t="shared" si="1"/>
        <v>1.1164044078725759</v>
      </c>
      <c r="E14" s="4"/>
    </row>
    <row r="15" spans="1:12" ht="15" customHeight="1" x14ac:dyDescent="0.25">
      <c r="A15" s="9" t="s">
        <v>5</v>
      </c>
      <c r="B15" s="10">
        <v>43999</v>
      </c>
      <c r="C15" s="11">
        <f t="shared" si="0"/>
        <v>0.92502102320507285</v>
      </c>
      <c r="D15" s="11">
        <f t="shared" si="1"/>
        <v>1.054569422032319</v>
      </c>
      <c r="E15" s="4"/>
    </row>
    <row r="16" spans="1:12" ht="15" customHeight="1" x14ac:dyDescent="0.25">
      <c r="A16" s="9" t="s">
        <v>6</v>
      </c>
      <c r="B16" s="10">
        <v>45111</v>
      </c>
      <c r="C16" s="11">
        <f t="shared" si="0"/>
        <v>0.90221897098268711</v>
      </c>
      <c r="D16" s="11">
        <f t="shared" si="1"/>
        <v>1.0285739620048324</v>
      </c>
      <c r="E16" s="4"/>
    </row>
    <row r="17" spans="1:5" ht="15" customHeight="1" x14ac:dyDescent="0.25">
      <c r="A17" s="9" t="s">
        <v>7</v>
      </c>
      <c r="B17" s="10">
        <v>46400</v>
      </c>
      <c r="C17" s="11">
        <f t="shared" si="0"/>
        <v>0.87715517241379315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43477</v>
      </c>
      <c r="C18" s="11">
        <f t="shared" si="0"/>
        <v>0.93612714768728289</v>
      </c>
      <c r="D18" s="11">
        <f t="shared" si="1"/>
        <v>1.0672309496975412</v>
      </c>
      <c r="E18" s="4"/>
    </row>
    <row r="19" spans="1:5" ht="15" customHeight="1" x14ac:dyDescent="0.25">
      <c r="A19" s="9" t="s">
        <v>9</v>
      </c>
      <c r="B19" s="10">
        <v>43093</v>
      </c>
      <c r="C19" s="11">
        <f t="shared" si="0"/>
        <v>0.94446893927087927</v>
      </c>
      <c r="D19" s="11">
        <f t="shared" si="1"/>
        <v>1.0767410020188894</v>
      </c>
      <c r="E19" s="4"/>
    </row>
    <row r="20" spans="1:5" ht="15" customHeight="1" x14ac:dyDescent="0.25">
      <c r="A20" s="9" t="s">
        <v>10</v>
      </c>
      <c r="B20" s="10">
        <v>40197</v>
      </c>
      <c r="C20" s="11">
        <f t="shared" si="0"/>
        <v>1.0125133716446502</v>
      </c>
      <c r="D20" s="11">
        <f t="shared" si="1"/>
        <v>1.1543149986317387</v>
      </c>
      <c r="E20" s="4"/>
    </row>
    <row r="21" spans="1:5" ht="15" customHeight="1" x14ac:dyDescent="0.25">
      <c r="A21" s="9" t="s">
        <v>11</v>
      </c>
      <c r="B21" s="10">
        <v>36613</v>
      </c>
      <c r="C21" s="11">
        <f t="shared" si="0"/>
        <v>1.1116270177259444</v>
      </c>
      <c r="D21" s="11">
        <f t="shared" si="1"/>
        <v>1.2673094256138531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40700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46400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187</v>
      </c>
      <c r="C3" s="4"/>
      <c r="D3" s="4"/>
      <c r="E3" s="4"/>
    </row>
    <row r="4" spans="1:12" ht="15" customHeight="1" x14ac:dyDescent="0.25">
      <c r="A4" s="4" t="s">
        <v>138</v>
      </c>
      <c r="B4" s="5" t="s">
        <v>119</v>
      </c>
      <c r="C4" s="4"/>
      <c r="D4" s="4"/>
      <c r="E4" s="4"/>
    </row>
    <row r="5" spans="1:12" ht="15" customHeight="1" x14ac:dyDescent="0.25">
      <c r="A5" s="4" t="s">
        <v>150</v>
      </c>
      <c r="B5" s="3" t="s">
        <v>188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12588</v>
      </c>
      <c r="C10" s="11">
        <f>B$23/B10</f>
        <v>1.155942167143311</v>
      </c>
      <c r="D10" s="11">
        <f>B$24/B10</f>
        <v>1.300206545916746</v>
      </c>
      <c r="E10" s="4"/>
    </row>
    <row r="11" spans="1:12" ht="15" customHeight="1" x14ac:dyDescent="0.25">
      <c r="A11" s="9" t="s">
        <v>1</v>
      </c>
      <c r="B11" s="10">
        <v>12339</v>
      </c>
      <c r="C11" s="11">
        <f>B$23/B11</f>
        <v>1.1792689845206257</v>
      </c>
      <c r="D11" s="11">
        <f>B$24/B11</f>
        <v>1.3264446065321338</v>
      </c>
      <c r="E11" s="4"/>
    </row>
    <row r="12" spans="1:12" ht="15" customHeight="1" x14ac:dyDescent="0.25">
      <c r="A12" s="9" t="s">
        <v>2</v>
      </c>
      <c r="B12" s="10">
        <v>13114</v>
      </c>
      <c r="C12" s="11">
        <f t="shared" ref="C12:C21" si="0">B$23/B12</f>
        <v>1.1095775507091659</v>
      </c>
      <c r="D12" s="11">
        <f t="shared" ref="D12:D21" si="1">B$24/B12</f>
        <v>1.2480555131920086</v>
      </c>
      <c r="E12" s="4"/>
    </row>
    <row r="13" spans="1:12" ht="15" customHeight="1" x14ac:dyDescent="0.25">
      <c r="A13" s="9" t="s">
        <v>3</v>
      </c>
      <c r="B13" s="10">
        <v>13913</v>
      </c>
      <c r="C13" s="11">
        <f t="shared" si="0"/>
        <v>1.045856393301229</v>
      </c>
      <c r="D13" s="11">
        <f t="shared" si="1"/>
        <v>1.1763818011931286</v>
      </c>
      <c r="E13" s="4"/>
    </row>
    <row r="14" spans="1:12" ht="15" customHeight="1" x14ac:dyDescent="0.25">
      <c r="A14" s="9" t="s">
        <v>4</v>
      </c>
      <c r="B14" s="10">
        <v>15325</v>
      </c>
      <c r="C14" s="11">
        <f t="shared" si="0"/>
        <v>0.94949429037520394</v>
      </c>
      <c r="D14" s="11">
        <f t="shared" si="1"/>
        <v>1.0679934747145188</v>
      </c>
      <c r="E14" s="4"/>
    </row>
    <row r="15" spans="1:12" ht="15" customHeight="1" x14ac:dyDescent="0.25">
      <c r="A15" s="9" t="s">
        <v>5</v>
      </c>
      <c r="B15" s="10">
        <v>16350</v>
      </c>
      <c r="C15" s="11">
        <f t="shared" si="0"/>
        <v>0.88996941896024462</v>
      </c>
      <c r="D15" s="11">
        <f t="shared" si="1"/>
        <v>1.0010397553516819</v>
      </c>
      <c r="E15" s="4"/>
    </row>
    <row r="16" spans="1:12" ht="15" customHeight="1" x14ac:dyDescent="0.25">
      <c r="A16" s="9" t="s">
        <v>6</v>
      </c>
      <c r="B16" s="10">
        <v>16327</v>
      </c>
      <c r="C16" s="11">
        <f t="shared" si="0"/>
        <v>0.89122312733508913</v>
      </c>
      <c r="D16" s="11">
        <f t="shared" si="1"/>
        <v>1.0024499295645251</v>
      </c>
      <c r="E16" s="4"/>
    </row>
    <row r="17" spans="1:5" ht="15" customHeight="1" x14ac:dyDescent="0.25">
      <c r="A17" s="9" t="s">
        <v>7</v>
      </c>
      <c r="B17" s="10">
        <v>16367</v>
      </c>
      <c r="C17" s="11">
        <f t="shared" si="0"/>
        <v>0.88904502963279775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15517</v>
      </c>
      <c r="C18" s="11">
        <f t="shared" si="0"/>
        <v>0.93774569826641752</v>
      </c>
      <c r="D18" s="11">
        <f t="shared" si="1"/>
        <v>1.0547786298897983</v>
      </c>
      <c r="E18" s="4"/>
    </row>
    <row r="19" spans="1:5" ht="15" customHeight="1" x14ac:dyDescent="0.25">
      <c r="A19" s="9" t="s">
        <v>9</v>
      </c>
      <c r="B19" s="10">
        <v>15390</v>
      </c>
      <c r="C19" s="11">
        <f t="shared" si="0"/>
        <v>0.94548408057179989</v>
      </c>
      <c r="D19" s="11">
        <f t="shared" si="1"/>
        <v>1.0634827810266407</v>
      </c>
      <c r="E19" s="4"/>
    </row>
    <row r="20" spans="1:5" ht="15" customHeight="1" x14ac:dyDescent="0.25">
      <c r="A20" s="9" t="s">
        <v>10</v>
      </c>
      <c r="B20" s="10">
        <v>14285</v>
      </c>
      <c r="C20" s="11">
        <f t="shared" si="0"/>
        <v>1.0186209310465524</v>
      </c>
      <c r="D20" s="11">
        <f t="shared" si="1"/>
        <v>1.1457472873643681</v>
      </c>
      <c r="E20" s="4"/>
    </row>
    <row r="21" spans="1:5" ht="15" customHeight="1" x14ac:dyDescent="0.25">
      <c r="A21" s="9" t="s">
        <v>11</v>
      </c>
      <c r="B21" s="10">
        <v>12952</v>
      </c>
      <c r="C21" s="11">
        <f t="shared" si="0"/>
        <v>1.1234558369363805</v>
      </c>
      <c r="D21" s="11">
        <f t="shared" si="1"/>
        <v>1.2636658431130328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14551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16367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190</v>
      </c>
      <c r="C3" s="4"/>
      <c r="D3" s="4"/>
      <c r="E3" s="4"/>
    </row>
    <row r="4" spans="1:12" ht="15" customHeight="1" x14ac:dyDescent="0.25">
      <c r="A4" s="4" t="s">
        <v>138</v>
      </c>
      <c r="B4" s="5" t="s">
        <v>48</v>
      </c>
      <c r="C4" s="4"/>
      <c r="D4" s="4"/>
      <c r="E4" s="4"/>
    </row>
    <row r="5" spans="1:12" ht="15" customHeight="1" x14ac:dyDescent="0.25">
      <c r="A5" s="4" t="s">
        <v>150</v>
      </c>
      <c r="B5" s="3" t="s">
        <v>191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8984</v>
      </c>
      <c r="C10" s="11">
        <f>B$23/B10</f>
        <v>1.096059661620659</v>
      </c>
      <c r="D10" s="11">
        <f>B$24/B10</f>
        <v>1.5080142475512022</v>
      </c>
      <c r="E10" s="4"/>
    </row>
    <row r="11" spans="1:12" ht="15" customHeight="1" x14ac:dyDescent="0.25">
      <c r="A11" s="9" t="s">
        <v>1</v>
      </c>
      <c r="B11" s="10">
        <v>9485</v>
      </c>
      <c r="C11" s="11">
        <f>B$23/B11</f>
        <v>1.038165524512388</v>
      </c>
      <c r="D11" s="11">
        <f>B$24/B11</f>
        <v>1.428360569319979</v>
      </c>
      <c r="E11" s="4"/>
    </row>
    <row r="12" spans="1:12" ht="15" customHeight="1" x14ac:dyDescent="0.25">
      <c r="A12" s="9" t="s">
        <v>2</v>
      </c>
      <c r="B12" s="10">
        <v>7846</v>
      </c>
      <c r="C12" s="11">
        <f t="shared" ref="C12:C21" si="0">B$23/B12</f>
        <v>1.2550344124394597</v>
      </c>
      <c r="D12" s="11">
        <f t="shared" ref="D12:D21" si="1">B$24/B12</f>
        <v>1.7267397399949018</v>
      </c>
      <c r="E12" s="4"/>
    </row>
    <row r="13" spans="1:12" ht="15" customHeight="1" x14ac:dyDescent="0.25">
      <c r="A13" s="9" t="s">
        <v>3</v>
      </c>
      <c r="B13" s="10">
        <v>7435</v>
      </c>
      <c r="C13" s="11">
        <f t="shared" si="0"/>
        <v>1.3244115669132481</v>
      </c>
      <c r="D13" s="11">
        <f t="shared" si="1"/>
        <v>1.8221923335574983</v>
      </c>
      <c r="E13" s="4"/>
    </row>
    <row r="14" spans="1:12" ht="15" customHeight="1" x14ac:dyDescent="0.25">
      <c r="A14" s="9" t="s">
        <v>4</v>
      </c>
      <c r="B14" s="10">
        <v>8434</v>
      </c>
      <c r="C14" s="11">
        <f t="shared" si="0"/>
        <v>1.1675361631491581</v>
      </c>
      <c r="D14" s="11">
        <f t="shared" si="1"/>
        <v>1.6063552288356651</v>
      </c>
      <c r="E14" s="4"/>
    </row>
    <row r="15" spans="1:12" ht="15" customHeight="1" x14ac:dyDescent="0.25">
      <c r="A15" s="9" t="s">
        <v>5</v>
      </c>
      <c r="B15" s="10">
        <v>10665</v>
      </c>
      <c r="C15" s="11">
        <f t="shared" si="0"/>
        <v>0.92330051570557903</v>
      </c>
      <c r="D15" s="11">
        <f t="shared" si="1"/>
        <v>1.2703234880450069</v>
      </c>
      <c r="E15" s="4"/>
    </row>
    <row r="16" spans="1:12" ht="15" customHeight="1" x14ac:dyDescent="0.25">
      <c r="A16" s="9" t="s">
        <v>6</v>
      </c>
      <c r="B16" s="10">
        <v>13500</v>
      </c>
      <c r="C16" s="11">
        <f t="shared" si="0"/>
        <v>0.72940740740740739</v>
      </c>
      <c r="D16" s="11">
        <f t="shared" si="1"/>
        <v>1.0035555555555555</v>
      </c>
      <c r="E16" s="4"/>
    </row>
    <row r="17" spans="1:5" ht="15" customHeight="1" x14ac:dyDescent="0.25">
      <c r="A17" s="9" t="s">
        <v>7</v>
      </c>
      <c r="B17" s="10">
        <v>13548</v>
      </c>
      <c r="C17" s="11">
        <f t="shared" si="0"/>
        <v>0.72682314732801889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11544</v>
      </c>
      <c r="C18" s="11">
        <f t="shared" si="0"/>
        <v>0.85299722799722799</v>
      </c>
      <c r="D18" s="11">
        <f t="shared" si="1"/>
        <v>1.1735966735966736</v>
      </c>
      <c r="E18" s="4"/>
    </row>
    <row r="19" spans="1:5" ht="15" customHeight="1" x14ac:dyDescent="0.25">
      <c r="A19" s="9" t="s">
        <v>9</v>
      </c>
      <c r="B19" s="10">
        <v>11352</v>
      </c>
      <c r="C19" s="11">
        <f t="shared" si="0"/>
        <v>0.86742424242424243</v>
      </c>
      <c r="D19" s="11">
        <f t="shared" si="1"/>
        <v>1.1934460887949261</v>
      </c>
      <c r="E19" s="4"/>
    </row>
    <row r="20" spans="1:5" ht="15" customHeight="1" x14ac:dyDescent="0.25">
      <c r="A20" s="9" t="s">
        <v>10</v>
      </c>
      <c r="B20" s="10">
        <v>7925</v>
      </c>
      <c r="C20" s="11">
        <f t="shared" si="0"/>
        <v>1.2425236593059936</v>
      </c>
      <c r="D20" s="11">
        <f t="shared" si="1"/>
        <v>1.7095268138801263</v>
      </c>
      <c r="E20" s="4"/>
    </row>
    <row r="21" spans="1:5" ht="15" customHeight="1" x14ac:dyDescent="0.25">
      <c r="A21" s="9" t="s">
        <v>11</v>
      </c>
      <c r="B21" s="10">
        <v>7737</v>
      </c>
      <c r="C21" s="11">
        <f t="shared" si="0"/>
        <v>1.2727155228124596</v>
      </c>
      <c r="D21" s="11">
        <f t="shared" si="1"/>
        <v>1.7510663047692905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9847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13548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192</v>
      </c>
      <c r="C3" s="4"/>
      <c r="D3" s="4"/>
      <c r="E3" s="4"/>
    </row>
    <row r="4" spans="1:12" ht="15" customHeight="1" x14ac:dyDescent="0.25">
      <c r="A4" s="4" t="s">
        <v>138</v>
      </c>
      <c r="B4" s="5" t="s">
        <v>40</v>
      </c>
      <c r="C4" s="4"/>
      <c r="D4" s="4"/>
      <c r="E4" s="4"/>
    </row>
    <row r="5" spans="1:12" ht="15" customHeight="1" x14ac:dyDescent="0.25">
      <c r="A5" s="4" t="s">
        <v>150</v>
      </c>
      <c r="B5" s="3" t="s">
        <v>193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5350</v>
      </c>
      <c r="C10" s="11">
        <f>B$23/B10</f>
        <v>1.2454205607476636</v>
      </c>
      <c r="D10" s="11">
        <f>B$24/B10</f>
        <v>1.634766355140187</v>
      </c>
      <c r="E10" s="4"/>
    </row>
    <row r="11" spans="1:12" ht="15" customHeight="1" x14ac:dyDescent="0.25">
      <c r="A11" s="9" t="s">
        <v>1</v>
      </c>
      <c r="B11" s="10">
        <v>6089</v>
      </c>
      <c r="C11" s="11">
        <f>B$23/B11</f>
        <v>1.0942683527672852</v>
      </c>
      <c r="D11" s="11">
        <f>B$24/B11</f>
        <v>1.4363606503530957</v>
      </c>
      <c r="E11" s="4"/>
    </row>
    <row r="12" spans="1:12" ht="15" customHeight="1" x14ac:dyDescent="0.25">
      <c r="A12" s="9" t="s">
        <v>2</v>
      </c>
      <c r="B12" s="10">
        <v>5473</v>
      </c>
      <c r="C12" s="11">
        <f t="shared" ref="C12:C21" si="0">B$23/B12</f>
        <v>1.2174310250319751</v>
      </c>
      <c r="D12" s="11">
        <f t="shared" ref="D12:D21" si="1">B$24/B12</f>
        <v>1.5980266764114746</v>
      </c>
      <c r="E12" s="4"/>
    </row>
    <row r="13" spans="1:12" ht="15" customHeight="1" x14ac:dyDescent="0.25">
      <c r="A13" s="9" t="s">
        <v>3</v>
      </c>
      <c r="B13" s="10">
        <v>5817</v>
      </c>
      <c r="C13" s="11">
        <f t="shared" si="0"/>
        <v>1.1454357916451778</v>
      </c>
      <c r="D13" s="11">
        <f t="shared" si="1"/>
        <v>1.5035241533436479</v>
      </c>
      <c r="E13" s="4"/>
    </row>
    <row r="14" spans="1:12" ht="15" customHeight="1" x14ac:dyDescent="0.25">
      <c r="A14" s="9" t="s">
        <v>4</v>
      </c>
      <c r="B14" s="10">
        <v>6317</v>
      </c>
      <c r="C14" s="11">
        <f t="shared" si="0"/>
        <v>1.0547728352065855</v>
      </c>
      <c r="D14" s="11">
        <f t="shared" si="1"/>
        <v>1.3845179673895838</v>
      </c>
      <c r="E14" s="4"/>
    </row>
    <row r="15" spans="1:12" ht="15" customHeight="1" x14ac:dyDescent="0.25">
      <c r="A15" s="9" t="s">
        <v>5</v>
      </c>
      <c r="B15" s="10">
        <v>7297</v>
      </c>
      <c r="C15" s="11">
        <f t="shared" si="0"/>
        <v>0.91311497875839387</v>
      </c>
      <c r="D15" s="11">
        <f t="shared" si="1"/>
        <v>1.198574756749349</v>
      </c>
      <c r="E15" s="4"/>
    </row>
    <row r="16" spans="1:12" ht="15" customHeight="1" x14ac:dyDescent="0.25">
      <c r="A16" s="9" t="s">
        <v>6</v>
      </c>
      <c r="B16" s="10">
        <v>8438</v>
      </c>
      <c r="C16" s="11">
        <f t="shared" si="0"/>
        <v>0.78964209528324247</v>
      </c>
      <c r="D16" s="11">
        <f t="shared" si="1"/>
        <v>1.0365015406494429</v>
      </c>
      <c r="E16" s="4"/>
    </row>
    <row r="17" spans="1:5" ht="15" customHeight="1" x14ac:dyDescent="0.25">
      <c r="A17" s="9" t="s">
        <v>7</v>
      </c>
      <c r="B17" s="10">
        <v>8746</v>
      </c>
      <c r="C17" s="11">
        <f t="shared" si="0"/>
        <v>0.76183398124857082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7754</v>
      </c>
      <c r="C18" s="11">
        <f t="shared" si="0"/>
        <v>0.85929842661851952</v>
      </c>
      <c r="D18" s="11">
        <f t="shared" si="1"/>
        <v>1.127933969564096</v>
      </c>
      <c r="E18" s="4"/>
    </row>
    <row r="19" spans="1:5" ht="15" customHeight="1" x14ac:dyDescent="0.25">
      <c r="A19" s="9" t="s">
        <v>9</v>
      </c>
      <c r="B19" s="10">
        <v>7347</v>
      </c>
      <c r="C19" s="11">
        <f t="shared" si="0"/>
        <v>0.90690077582686812</v>
      </c>
      <c r="D19" s="11">
        <f t="shared" si="1"/>
        <v>1.1904178576289641</v>
      </c>
      <c r="E19" s="4"/>
    </row>
    <row r="20" spans="1:5" ht="15" customHeight="1" x14ac:dyDescent="0.25">
      <c r="A20" s="9" t="s">
        <v>10</v>
      </c>
      <c r="B20" s="10">
        <v>5810</v>
      </c>
      <c r="C20" s="11">
        <f t="shared" si="0"/>
        <v>1.146815834767642</v>
      </c>
      <c r="D20" s="11">
        <f t="shared" si="1"/>
        <v>1.5053356282271946</v>
      </c>
      <c r="E20" s="4"/>
    </row>
    <row r="21" spans="1:5" ht="15" customHeight="1" x14ac:dyDescent="0.25">
      <c r="A21" s="9" t="s">
        <v>11</v>
      </c>
      <c r="B21" s="10">
        <v>5492</v>
      </c>
      <c r="C21" s="11">
        <f t="shared" si="0"/>
        <v>1.2132192279679535</v>
      </c>
      <c r="D21" s="11">
        <f t="shared" si="1"/>
        <v>1.5924981791697015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6663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8746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194</v>
      </c>
      <c r="C3" s="4"/>
      <c r="D3" s="4"/>
      <c r="E3" s="4"/>
    </row>
    <row r="4" spans="1:12" ht="15" customHeight="1" x14ac:dyDescent="0.25">
      <c r="A4" s="4" t="s">
        <v>138</v>
      </c>
      <c r="B4" s="5" t="s">
        <v>22</v>
      </c>
      <c r="C4" s="4"/>
      <c r="D4" s="4"/>
      <c r="E4" s="4"/>
    </row>
    <row r="5" spans="1:12" ht="15" customHeight="1" x14ac:dyDescent="0.25">
      <c r="A5" s="4" t="s">
        <v>150</v>
      </c>
      <c r="B5" s="3" t="s">
        <v>195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1547</v>
      </c>
      <c r="C10" s="11">
        <f>B$23/B10</f>
        <v>1.1325145442792501</v>
      </c>
      <c r="D10" s="11">
        <f>B$24/B10</f>
        <v>1.3096315449256626</v>
      </c>
      <c r="E10" s="4"/>
    </row>
    <row r="11" spans="1:12" ht="15" customHeight="1" x14ac:dyDescent="0.25">
      <c r="A11" s="9" t="s">
        <v>1</v>
      </c>
      <c r="B11" s="10">
        <v>1546</v>
      </c>
      <c r="C11" s="11">
        <f>B$23/B11</f>
        <v>1.1332470892626132</v>
      </c>
      <c r="D11" s="11">
        <f>B$24/B11</f>
        <v>1.3104786545924967</v>
      </c>
      <c r="E11" s="4"/>
    </row>
    <row r="12" spans="1:12" ht="15" customHeight="1" x14ac:dyDescent="0.25">
      <c r="A12" s="9" t="s">
        <v>2</v>
      </c>
      <c r="B12" s="10">
        <v>1530</v>
      </c>
      <c r="C12" s="11">
        <f t="shared" ref="C12:C21" si="0">B$23/B12</f>
        <v>1.1450980392156862</v>
      </c>
      <c r="D12" s="11">
        <f t="shared" ref="D12:D21" si="1">B$24/B12</f>
        <v>1.3241830065359477</v>
      </c>
      <c r="E12" s="4"/>
    </row>
    <row r="13" spans="1:12" ht="15" customHeight="1" x14ac:dyDescent="0.25">
      <c r="A13" s="9" t="s">
        <v>3</v>
      </c>
      <c r="B13" s="10">
        <v>1575</v>
      </c>
      <c r="C13" s="11">
        <f t="shared" si="0"/>
        <v>1.1123809523809525</v>
      </c>
      <c r="D13" s="11">
        <f t="shared" si="1"/>
        <v>1.2863492063492064</v>
      </c>
      <c r="E13" s="4"/>
    </row>
    <row r="14" spans="1:12" ht="15" customHeight="1" x14ac:dyDescent="0.25">
      <c r="A14" s="9" t="s">
        <v>4</v>
      </c>
      <c r="B14" s="10">
        <v>1852</v>
      </c>
      <c r="C14" s="11">
        <f t="shared" si="0"/>
        <v>0.94600431965442766</v>
      </c>
      <c r="D14" s="11">
        <f t="shared" si="1"/>
        <v>1.0939524838012959</v>
      </c>
      <c r="E14" s="4"/>
    </row>
    <row r="15" spans="1:12" ht="15" customHeight="1" x14ac:dyDescent="0.25">
      <c r="A15" s="9" t="s">
        <v>5</v>
      </c>
      <c r="B15" s="10">
        <v>1995</v>
      </c>
      <c r="C15" s="11">
        <f t="shared" si="0"/>
        <v>0.87819548872180453</v>
      </c>
      <c r="D15" s="11">
        <f t="shared" si="1"/>
        <v>1.0155388471177944</v>
      </c>
      <c r="E15" s="4"/>
    </row>
    <row r="16" spans="1:12" ht="15" customHeight="1" x14ac:dyDescent="0.25">
      <c r="A16" s="9" t="s">
        <v>6</v>
      </c>
      <c r="B16" s="10">
        <v>2009</v>
      </c>
      <c r="C16" s="11">
        <f t="shared" si="0"/>
        <v>0.87207565953210553</v>
      </c>
      <c r="D16" s="11">
        <f t="shared" si="1"/>
        <v>1.0084619213539074</v>
      </c>
      <c r="E16" s="4"/>
    </row>
    <row r="17" spans="1:5" ht="15" customHeight="1" x14ac:dyDescent="0.25">
      <c r="A17" s="9" t="s">
        <v>7</v>
      </c>
      <c r="B17" s="10">
        <v>2026</v>
      </c>
      <c r="C17" s="11">
        <f t="shared" si="0"/>
        <v>0.86475814412635732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1930</v>
      </c>
      <c r="C18" s="11">
        <f t="shared" si="0"/>
        <v>0.90777202072538865</v>
      </c>
      <c r="D18" s="11">
        <f t="shared" si="1"/>
        <v>1.0497409326424871</v>
      </c>
      <c r="E18" s="4"/>
    </row>
    <row r="19" spans="1:5" ht="15" customHeight="1" x14ac:dyDescent="0.25">
      <c r="A19" s="9" t="s">
        <v>9</v>
      </c>
      <c r="B19" s="10">
        <v>1844</v>
      </c>
      <c r="C19" s="11">
        <f t="shared" si="0"/>
        <v>0.95010845986984815</v>
      </c>
      <c r="D19" s="11">
        <f t="shared" si="1"/>
        <v>1.0986984815618221</v>
      </c>
      <c r="E19" s="4"/>
    </row>
    <row r="20" spans="1:5" ht="15" customHeight="1" x14ac:dyDescent="0.25">
      <c r="A20" s="9" t="s">
        <v>10</v>
      </c>
      <c r="B20" s="10">
        <v>1620</v>
      </c>
      <c r="C20" s="11">
        <f t="shared" si="0"/>
        <v>1.0814814814814815</v>
      </c>
      <c r="D20" s="11">
        <f t="shared" si="1"/>
        <v>1.2506172839506173</v>
      </c>
      <c r="E20" s="4"/>
    </row>
    <row r="21" spans="1:5" ht="15" customHeight="1" x14ac:dyDescent="0.25">
      <c r="A21" s="9" t="s">
        <v>11</v>
      </c>
      <c r="B21" s="10">
        <v>1536</v>
      </c>
      <c r="C21" s="11">
        <f t="shared" si="0"/>
        <v>1.140625</v>
      </c>
      <c r="D21" s="11">
        <f t="shared" si="1"/>
        <v>1.3190104166666667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1752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2026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196</v>
      </c>
      <c r="C3" s="4"/>
      <c r="D3" s="4"/>
      <c r="E3" s="4"/>
    </row>
    <row r="4" spans="1:12" ht="15" customHeight="1" x14ac:dyDescent="0.25">
      <c r="A4" s="4" t="s">
        <v>138</v>
      </c>
      <c r="B4" s="5" t="s">
        <v>69</v>
      </c>
      <c r="C4" s="4"/>
      <c r="D4" s="4"/>
      <c r="E4" s="4"/>
    </row>
    <row r="5" spans="1:12" ht="15" customHeight="1" x14ac:dyDescent="0.25">
      <c r="A5" s="4" t="s">
        <v>150</v>
      </c>
      <c r="B5" s="3" t="s">
        <v>256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59205</v>
      </c>
      <c r="C10" s="11">
        <f>B$23/B10</f>
        <v>1.152368887762858</v>
      </c>
      <c r="D10" s="11">
        <f>B$24/B10</f>
        <v>1.2928468879317625</v>
      </c>
      <c r="E10" s="4"/>
    </row>
    <row r="11" spans="1:12" ht="15" customHeight="1" x14ac:dyDescent="0.25">
      <c r="A11" s="9" t="s">
        <v>1</v>
      </c>
      <c r="B11" s="10">
        <v>66719</v>
      </c>
      <c r="C11" s="11">
        <f>B$23/B11</f>
        <v>1.0225872689938398</v>
      </c>
      <c r="D11" s="11">
        <f>B$24/B11</f>
        <v>1.1472444131356885</v>
      </c>
      <c r="E11" s="4"/>
    </row>
    <row r="12" spans="1:12" ht="15" customHeight="1" x14ac:dyDescent="0.25">
      <c r="A12" s="9" t="s">
        <v>2</v>
      </c>
      <c r="B12" s="10">
        <v>61009</v>
      </c>
      <c r="C12" s="11">
        <f t="shared" ref="C12:C21" si="0">B$23/B12</f>
        <v>1.118294022193447</v>
      </c>
      <c r="D12" s="11">
        <f t="shared" ref="D12:D21" si="1">B$24/B12</f>
        <v>1.2546181710895115</v>
      </c>
      <c r="E12" s="4"/>
    </row>
    <row r="13" spans="1:12" ht="15" customHeight="1" x14ac:dyDescent="0.25">
      <c r="A13" s="9" t="s">
        <v>3</v>
      </c>
      <c r="B13" s="10">
        <v>63557</v>
      </c>
      <c r="C13" s="11">
        <f t="shared" si="0"/>
        <v>1.0734616171310791</v>
      </c>
      <c r="D13" s="11">
        <f t="shared" si="1"/>
        <v>1.2043205311767391</v>
      </c>
      <c r="E13" s="4"/>
    </row>
    <row r="14" spans="1:12" ht="15" customHeight="1" x14ac:dyDescent="0.25">
      <c r="A14" s="9" t="s">
        <v>4</v>
      </c>
      <c r="B14" s="10">
        <v>67233</v>
      </c>
      <c r="C14" s="11">
        <f t="shared" si="0"/>
        <v>1.0147695328187052</v>
      </c>
      <c r="D14" s="11">
        <f t="shared" si="1"/>
        <v>1.1384736662055837</v>
      </c>
      <c r="E14" s="4"/>
    </row>
    <row r="15" spans="1:12" ht="15" customHeight="1" x14ac:dyDescent="0.25">
      <c r="A15" s="9" t="s">
        <v>5</v>
      </c>
      <c r="B15" s="10">
        <v>73411</v>
      </c>
      <c r="C15" s="11">
        <f t="shared" si="0"/>
        <v>0.92937025786326299</v>
      </c>
      <c r="D15" s="11">
        <f t="shared" si="1"/>
        <v>1.0426639059541485</v>
      </c>
      <c r="E15" s="4"/>
    </row>
    <row r="16" spans="1:12" ht="15" customHeight="1" x14ac:dyDescent="0.25">
      <c r="A16" s="9" t="s">
        <v>6</v>
      </c>
      <c r="B16" s="10">
        <v>75924</v>
      </c>
      <c r="C16" s="11">
        <f t="shared" si="0"/>
        <v>0.89860913545124066</v>
      </c>
      <c r="D16" s="11">
        <f t="shared" si="1"/>
        <v>1.008152889731837</v>
      </c>
      <c r="E16" s="4"/>
    </row>
    <row r="17" spans="1:5" ht="15" customHeight="1" x14ac:dyDescent="0.25">
      <c r="A17" s="9" t="s">
        <v>7</v>
      </c>
      <c r="B17" s="10">
        <v>76543</v>
      </c>
      <c r="C17" s="11">
        <f t="shared" si="0"/>
        <v>0.8913421214219458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70982</v>
      </c>
      <c r="C18" s="11">
        <f t="shared" si="0"/>
        <v>0.96117325519145702</v>
      </c>
      <c r="D18" s="11">
        <f t="shared" si="1"/>
        <v>1.0783438054718097</v>
      </c>
      <c r="E18" s="4"/>
    </row>
    <row r="19" spans="1:5" ht="15" customHeight="1" x14ac:dyDescent="0.25">
      <c r="A19" s="39" t="s">
        <v>287</v>
      </c>
      <c r="B19" s="17">
        <f>AVERAGE(B18,B20)</f>
        <v>68526.5</v>
      </c>
      <c r="C19" s="18">
        <f t="shared" si="0"/>
        <v>0.99561483513677196</v>
      </c>
      <c r="D19" s="18">
        <f t="shared" si="1"/>
        <v>1.1169839405193611</v>
      </c>
      <c r="E19" s="4"/>
    </row>
    <row r="20" spans="1:5" ht="15" customHeight="1" x14ac:dyDescent="0.25">
      <c r="A20" s="9" t="s">
        <v>10</v>
      </c>
      <c r="B20" s="10">
        <v>66071</v>
      </c>
      <c r="C20" s="11">
        <f t="shared" si="0"/>
        <v>1.0326164277822343</v>
      </c>
      <c r="D20" s="11">
        <f t="shared" si="1"/>
        <v>1.1584961632183559</v>
      </c>
      <c r="E20" s="4"/>
    </row>
    <row r="21" spans="1:5" ht="15" customHeight="1" x14ac:dyDescent="0.25">
      <c r="A21" s="9" t="s">
        <v>11</v>
      </c>
      <c r="B21" s="10">
        <v>61675</v>
      </c>
      <c r="C21" s="11">
        <f t="shared" si="0"/>
        <v>1.1062180786380218</v>
      </c>
      <c r="D21" s="11">
        <f t="shared" si="1"/>
        <v>1.2410701256586947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68226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76543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13" t="s">
        <v>291</v>
      </c>
      <c r="B26" s="4"/>
      <c r="D26" s="4"/>
      <c r="E26" s="4"/>
    </row>
    <row r="27" spans="1:5" ht="15" customHeight="1" x14ac:dyDescent="0.25">
      <c r="A27" s="4"/>
      <c r="B27" s="4"/>
      <c r="C27" s="4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197</v>
      </c>
      <c r="C3" s="4"/>
      <c r="D3" s="4"/>
      <c r="E3" s="4"/>
    </row>
    <row r="4" spans="1:12" ht="15" customHeight="1" x14ac:dyDescent="0.25">
      <c r="A4" s="4" t="s">
        <v>138</v>
      </c>
      <c r="B4" s="5" t="s">
        <v>121</v>
      </c>
      <c r="C4" s="4"/>
      <c r="D4" s="4"/>
      <c r="E4" s="4"/>
    </row>
    <row r="5" spans="1:12" ht="15" customHeight="1" x14ac:dyDescent="0.25">
      <c r="A5" s="4" t="s">
        <v>150</v>
      </c>
      <c r="B5" s="3" t="s">
        <v>198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7500</v>
      </c>
      <c r="C10" s="11">
        <f>B$23/B10</f>
        <v>1.3098666666666667</v>
      </c>
      <c r="D10" s="11">
        <f>B$24/B10</f>
        <v>1.4038666666666666</v>
      </c>
      <c r="E10" s="4"/>
    </row>
    <row r="11" spans="1:12" ht="15" customHeight="1" x14ac:dyDescent="0.25">
      <c r="A11" s="9" t="s">
        <v>1</v>
      </c>
      <c r="B11" s="10">
        <v>9593</v>
      </c>
      <c r="C11" s="11">
        <f>B$23/B11</f>
        <v>1.0240800583758991</v>
      </c>
      <c r="D11" s="11">
        <f>B$24/B11</f>
        <v>1.0975711456270196</v>
      </c>
      <c r="E11" s="4"/>
    </row>
    <row r="12" spans="1:12" ht="15" customHeight="1" x14ac:dyDescent="0.25">
      <c r="A12" s="9" t="s">
        <v>2</v>
      </c>
      <c r="B12" s="10">
        <v>9156</v>
      </c>
      <c r="C12" s="11">
        <f t="shared" ref="C12:C21" si="0">B$23/B12</f>
        <v>1.0729576234163389</v>
      </c>
      <c r="D12" s="11">
        <f t="shared" ref="D12:D21" si="1">B$24/B12</f>
        <v>1.1499563128003496</v>
      </c>
      <c r="E12" s="4"/>
    </row>
    <row r="13" spans="1:12" ht="15" customHeight="1" x14ac:dyDescent="0.25">
      <c r="A13" s="9" t="s">
        <v>3</v>
      </c>
      <c r="B13" s="10">
        <v>9753</v>
      </c>
      <c r="C13" s="11">
        <f t="shared" si="0"/>
        <v>1.0072798113401005</v>
      </c>
      <c r="D13" s="11">
        <f t="shared" si="1"/>
        <v>1.0795652619706757</v>
      </c>
      <c r="E13" s="4"/>
    </row>
    <row r="14" spans="1:12" ht="15" customHeight="1" x14ac:dyDescent="0.25">
      <c r="A14" s="9" t="s">
        <v>4</v>
      </c>
      <c r="B14" s="10">
        <v>10135</v>
      </c>
      <c r="C14" s="11">
        <f t="shared" si="0"/>
        <v>0.9693142575234337</v>
      </c>
      <c r="D14" s="11">
        <f t="shared" si="1"/>
        <v>1.0388751850024667</v>
      </c>
      <c r="E14" s="4"/>
    </row>
    <row r="15" spans="1:12" ht="15" customHeight="1" x14ac:dyDescent="0.25">
      <c r="A15" s="9" t="s">
        <v>5</v>
      </c>
      <c r="B15" s="10">
        <v>10391</v>
      </c>
      <c r="C15" s="11">
        <f t="shared" si="0"/>
        <v>0.94543354826291981</v>
      </c>
      <c r="D15" s="11">
        <f t="shared" si="1"/>
        <v>1.0132807237032047</v>
      </c>
      <c r="E15" s="4"/>
    </row>
    <row r="16" spans="1:12" ht="15" customHeight="1" x14ac:dyDescent="0.25">
      <c r="A16" s="9" t="s">
        <v>6</v>
      </c>
      <c r="B16" s="10">
        <v>10105</v>
      </c>
      <c r="C16" s="11">
        <f t="shared" si="0"/>
        <v>0.9721919841662543</v>
      </c>
      <c r="D16" s="11">
        <f t="shared" si="1"/>
        <v>1.0419594260267195</v>
      </c>
      <c r="E16" s="4"/>
    </row>
    <row r="17" spans="1:5" ht="15" customHeight="1" x14ac:dyDescent="0.25">
      <c r="A17" s="9" t="s">
        <v>7</v>
      </c>
      <c r="B17" s="10">
        <v>10529</v>
      </c>
      <c r="C17" s="11">
        <f t="shared" si="0"/>
        <v>0.9330420742710609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10295</v>
      </c>
      <c r="C18" s="11">
        <f t="shared" si="0"/>
        <v>0.95424963574550747</v>
      </c>
      <c r="D18" s="11">
        <f t="shared" si="1"/>
        <v>1.0227294803302573</v>
      </c>
      <c r="E18" s="4"/>
    </row>
    <row r="19" spans="1:5" ht="15" customHeight="1" x14ac:dyDescent="0.25">
      <c r="A19" s="9" t="s">
        <v>9</v>
      </c>
      <c r="B19" s="10">
        <v>10230</v>
      </c>
      <c r="C19" s="11">
        <f t="shared" si="0"/>
        <v>0.96031280547409581</v>
      </c>
      <c r="D19" s="11">
        <f t="shared" si="1"/>
        <v>1.0292277614858261</v>
      </c>
      <c r="E19" s="4"/>
    </row>
    <row r="20" spans="1:5" ht="15" customHeight="1" x14ac:dyDescent="0.25">
      <c r="A20" s="9" t="s">
        <v>10</v>
      </c>
      <c r="B20" s="10">
        <v>9594</v>
      </c>
      <c r="C20" s="11">
        <f t="shared" si="0"/>
        <v>1.0239733166562435</v>
      </c>
      <c r="D20" s="11">
        <f t="shared" si="1"/>
        <v>1.0974567437982072</v>
      </c>
      <c r="E20" s="4"/>
    </row>
    <row r="21" spans="1:5" ht="15" customHeight="1" x14ac:dyDescent="0.25">
      <c r="A21" s="9" t="s">
        <v>11</v>
      </c>
      <c r="B21" s="10">
        <v>8721</v>
      </c>
      <c r="C21" s="11">
        <f t="shared" si="0"/>
        <v>1.1264763215227611</v>
      </c>
      <c r="D21" s="11">
        <f t="shared" si="1"/>
        <v>1.2073156748079348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9824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10529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145</v>
      </c>
      <c r="C3" s="4"/>
      <c r="D3" s="4"/>
      <c r="E3" s="4"/>
    </row>
    <row r="4" spans="1:12" ht="15" customHeight="1" x14ac:dyDescent="0.25">
      <c r="A4" s="4" t="s">
        <v>138</v>
      </c>
      <c r="B4" s="5" t="s">
        <v>51</v>
      </c>
      <c r="C4" s="4"/>
      <c r="D4" s="4"/>
      <c r="E4" s="4"/>
    </row>
    <row r="5" spans="1:12" ht="15" customHeight="1" x14ac:dyDescent="0.25">
      <c r="A5" s="4" t="s">
        <v>150</v>
      </c>
      <c r="B5" s="3" t="s">
        <v>146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43775</v>
      </c>
      <c r="C10" s="11">
        <f>B$23/B10</f>
        <v>1.111273557966876</v>
      </c>
      <c r="D10" s="11">
        <f>B$24/B10</f>
        <v>1.2384237578526556</v>
      </c>
      <c r="E10" s="4"/>
    </row>
    <row r="11" spans="1:12" ht="15" customHeight="1" x14ac:dyDescent="0.25">
      <c r="A11" s="9" t="s">
        <v>1</v>
      </c>
      <c r="B11" s="10">
        <v>43854</v>
      </c>
      <c r="C11" s="11">
        <f>B$23/B11</f>
        <v>1.109271674191636</v>
      </c>
      <c r="D11" s="11">
        <f>B$24/B11</f>
        <v>1.2361928216354265</v>
      </c>
      <c r="E11" s="4"/>
    </row>
    <row r="12" spans="1:12" ht="15" customHeight="1" x14ac:dyDescent="0.25">
      <c r="A12" s="9" t="s">
        <v>2</v>
      </c>
      <c r="B12" s="10">
        <v>45274</v>
      </c>
      <c r="C12" s="11">
        <f t="shared" ref="C12:C21" si="0">B$23/B12</f>
        <v>1.0744798339002517</v>
      </c>
      <c r="D12" s="11">
        <f t="shared" ref="D12:D21" si="1">B$24/B12</f>
        <v>1.1974201528471087</v>
      </c>
      <c r="E12" s="4"/>
    </row>
    <row r="13" spans="1:12" ht="15" customHeight="1" x14ac:dyDescent="0.25">
      <c r="A13" s="9" t="s">
        <v>3</v>
      </c>
      <c r="B13" s="10">
        <v>46340</v>
      </c>
      <c r="C13" s="11">
        <f t="shared" si="0"/>
        <v>1.0497626240828657</v>
      </c>
      <c r="D13" s="11">
        <f t="shared" si="1"/>
        <v>1.1698748381527837</v>
      </c>
      <c r="E13" s="4"/>
    </row>
    <row r="14" spans="1:12" ht="15" customHeight="1" x14ac:dyDescent="0.25">
      <c r="A14" s="9" t="s">
        <v>4</v>
      </c>
      <c r="B14" s="10">
        <v>49423</v>
      </c>
      <c r="C14" s="11">
        <f t="shared" si="0"/>
        <v>0.98427857475264557</v>
      </c>
      <c r="D14" s="11">
        <f t="shared" si="1"/>
        <v>1.0968982052890355</v>
      </c>
      <c r="E14" s="4"/>
    </row>
    <row r="15" spans="1:12" ht="15" customHeight="1" x14ac:dyDescent="0.25">
      <c r="A15" s="9" t="s">
        <v>5</v>
      </c>
      <c r="B15" s="10">
        <v>52438</v>
      </c>
      <c r="C15" s="11">
        <f t="shared" si="0"/>
        <v>0.9276860292154544</v>
      </c>
      <c r="D15" s="11">
        <f t="shared" si="1"/>
        <v>1.0338304283153439</v>
      </c>
      <c r="E15" s="4"/>
    </row>
    <row r="16" spans="1:12" ht="15" customHeight="1" x14ac:dyDescent="0.25">
      <c r="A16" s="9" t="s">
        <v>6</v>
      </c>
      <c r="B16" s="10">
        <v>51577</v>
      </c>
      <c r="C16" s="11">
        <f t="shared" si="0"/>
        <v>0.94317234426197727</v>
      </c>
      <c r="D16" s="11">
        <f t="shared" si="1"/>
        <v>1.051088663551583</v>
      </c>
      <c r="E16" s="4"/>
    </row>
    <row r="17" spans="1:5" ht="15" customHeight="1" x14ac:dyDescent="0.25">
      <c r="A17" s="9" t="s">
        <v>7</v>
      </c>
      <c r="B17" s="10">
        <v>54212</v>
      </c>
      <c r="C17" s="11">
        <f t="shared" si="0"/>
        <v>0.89732900464841736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51051</v>
      </c>
      <c r="C18" s="11">
        <f t="shared" si="0"/>
        <v>0.95289024700789404</v>
      </c>
      <c r="D18" s="11">
        <f t="shared" si="1"/>
        <v>1.0619184736831795</v>
      </c>
      <c r="E18" s="4"/>
    </row>
    <row r="19" spans="1:5" ht="15" customHeight="1" x14ac:dyDescent="0.25">
      <c r="A19" s="9" t="s">
        <v>9</v>
      </c>
      <c r="B19" s="10">
        <v>51763</v>
      </c>
      <c r="C19" s="11">
        <f t="shared" si="0"/>
        <v>0.93978324285686687</v>
      </c>
      <c r="D19" s="11">
        <f t="shared" si="1"/>
        <v>1.0473117864111432</v>
      </c>
      <c r="E19" s="4"/>
    </row>
    <row r="20" spans="1:5" ht="15" customHeight="1" x14ac:dyDescent="0.25">
      <c r="A20" s="9" t="s">
        <v>10</v>
      </c>
      <c r="B20" s="10">
        <v>48309</v>
      </c>
      <c r="C20" s="11">
        <f t="shared" si="0"/>
        <v>1.0069759258109254</v>
      </c>
      <c r="D20" s="11">
        <f t="shared" si="1"/>
        <v>1.1221925521124427</v>
      </c>
      <c r="E20" s="4"/>
    </row>
    <row r="21" spans="1:5" ht="15" customHeight="1" x14ac:dyDescent="0.25">
      <c r="A21" s="9" t="s">
        <v>11</v>
      </c>
      <c r="B21" s="10">
        <v>45101</v>
      </c>
      <c r="C21" s="11">
        <f t="shared" si="0"/>
        <v>1.0786013613888827</v>
      </c>
      <c r="D21" s="11">
        <f t="shared" si="1"/>
        <v>1.2020132591295094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48646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54212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199</v>
      </c>
      <c r="C3" s="4"/>
      <c r="D3" s="4"/>
      <c r="E3" s="4"/>
    </row>
    <row r="4" spans="1:12" ht="15" customHeight="1" x14ac:dyDescent="0.25">
      <c r="A4" s="4" t="s">
        <v>138</v>
      </c>
      <c r="B4" s="5" t="s">
        <v>88</v>
      </c>
      <c r="C4" s="4"/>
      <c r="D4" s="4"/>
      <c r="E4" s="4"/>
    </row>
    <row r="5" spans="1:12" ht="15" customHeight="1" x14ac:dyDescent="0.25">
      <c r="A5" s="4" t="s">
        <v>150</v>
      </c>
      <c r="B5" s="3" t="s">
        <v>200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9723</v>
      </c>
      <c r="C10" s="11">
        <f>B$23/B10</f>
        <v>1.2855085878843979</v>
      </c>
      <c r="D10" s="11">
        <f>B$24/B10</f>
        <v>1.7515170214954232</v>
      </c>
      <c r="E10" s="4"/>
    </row>
    <row r="11" spans="1:12" ht="15" customHeight="1" x14ac:dyDescent="0.25">
      <c r="A11" s="9" t="s">
        <v>1</v>
      </c>
      <c r="B11" s="10">
        <v>10075</v>
      </c>
      <c r="C11" s="11">
        <f>B$23/B11</f>
        <v>1.2405955334987593</v>
      </c>
      <c r="D11" s="11">
        <f>B$24/B11</f>
        <v>1.6903225806451614</v>
      </c>
      <c r="E11" s="4"/>
    </row>
    <row r="12" spans="1:12" ht="15" customHeight="1" x14ac:dyDescent="0.25">
      <c r="A12" s="9" t="s">
        <v>2</v>
      </c>
      <c r="B12" s="10">
        <v>9799</v>
      </c>
      <c r="C12" s="11">
        <f t="shared" ref="C12:C21" si="0">B$23/B12</f>
        <v>1.2755383202367589</v>
      </c>
      <c r="D12" s="11">
        <f t="shared" ref="D12:D21" si="1">B$24/B12</f>
        <v>1.7379324420859272</v>
      </c>
      <c r="E12" s="4"/>
    </row>
    <row r="13" spans="1:12" ht="15" customHeight="1" x14ac:dyDescent="0.25">
      <c r="A13" s="9" t="s">
        <v>3</v>
      </c>
      <c r="B13" s="10">
        <v>10638</v>
      </c>
      <c r="C13" s="11">
        <f t="shared" si="0"/>
        <v>1.174938898289152</v>
      </c>
      <c r="D13" s="11">
        <f t="shared" si="1"/>
        <v>1.600864824215078</v>
      </c>
      <c r="E13" s="4"/>
    </row>
    <row r="14" spans="1:12" ht="15" customHeight="1" x14ac:dyDescent="0.25">
      <c r="A14" s="9" t="s">
        <v>4</v>
      </c>
      <c r="B14" s="10">
        <v>12901</v>
      </c>
      <c r="C14" s="11">
        <f t="shared" si="0"/>
        <v>0.96883962483528407</v>
      </c>
      <c r="D14" s="11">
        <f t="shared" si="1"/>
        <v>1.3200527090923184</v>
      </c>
      <c r="E14" s="4"/>
    </row>
    <row r="15" spans="1:12" ht="15" customHeight="1" x14ac:dyDescent="0.25">
      <c r="A15" s="9" t="s">
        <v>5</v>
      </c>
      <c r="B15" s="10">
        <v>15327</v>
      </c>
      <c r="C15" s="11">
        <f t="shared" si="0"/>
        <v>0.81548900632870103</v>
      </c>
      <c r="D15" s="11">
        <f t="shared" si="1"/>
        <v>1.1111111111111112</v>
      </c>
      <c r="E15" s="4"/>
    </row>
    <row r="16" spans="1:12" ht="15" customHeight="1" x14ac:dyDescent="0.25">
      <c r="A16" s="9" t="s">
        <v>6</v>
      </c>
      <c r="B16" s="10">
        <v>17030</v>
      </c>
      <c r="C16" s="11">
        <f t="shared" si="0"/>
        <v>0.7339401056958309</v>
      </c>
      <c r="D16" s="11">
        <f t="shared" si="1"/>
        <v>1</v>
      </c>
      <c r="E16" s="4"/>
    </row>
    <row r="17" spans="1:5" ht="15" customHeight="1" x14ac:dyDescent="0.25">
      <c r="A17" s="29" t="s">
        <v>7</v>
      </c>
      <c r="B17" s="30">
        <v>16530</v>
      </c>
      <c r="C17" s="31">
        <f t="shared" si="0"/>
        <v>0.756140350877193</v>
      </c>
      <c r="D17" s="31">
        <f t="shared" si="1"/>
        <v>1.030248033877798</v>
      </c>
      <c r="E17" s="4"/>
    </row>
    <row r="18" spans="1:5" ht="15" customHeight="1" x14ac:dyDescent="0.25">
      <c r="A18" s="29" t="s">
        <v>8</v>
      </c>
      <c r="B18" s="30">
        <v>13906</v>
      </c>
      <c r="C18" s="31">
        <f t="shared" si="0"/>
        <v>0.8988206529555588</v>
      </c>
      <c r="D18" s="31">
        <f t="shared" si="1"/>
        <v>1.224651229685028</v>
      </c>
      <c r="E18" s="4"/>
    </row>
    <row r="19" spans="1:5" ht="15" customHeight="1" x14ac:dyDescent="0.25">
      <c r="A19" s="9" t="s">
        <v>9</v>
      </c>
      <c r="B19" s="10">
        <v>13005</v>
      </c>
      <c r="C19" s="11">
        <f t="shared" si="0"/>
        <v>0.96109188773548637</v>
      </c>
      <c r="D19" s="11">
        <f t="shared" si="1"/>
        <v>1.3094963475586312</v>
      </c>
      <c r="E19" s="4"/>
    </row>
    <row r="20" spans="1:5" ht="15" customHeight="1" x14ac:dyDescent="0.25">
      <c r="A20" s="9" t="s">
        <v>10</v>
      </c>
      <c r="B20" s="10">
        <v>11056</v>
      </c>
      <c r="C20" s="11">
        <f t="shared" si="0"/>
        <v>1.1305173661360348</v>
      </c>
      <c r="D20" s="11">
        <f t="shared" si="1"/>
        <v>1.5403400868306802</v>
      </c>
      <c r="E20" s="4"/>
    </row>
    <row r="21" spans="1:5" ht="15" customHeight="1" x14ac:dyDescent="0.25">
      <c r="A21" s="9" t="s">
        <v>11</v>
      </c>
      <c r="B21" s="10">
        <v>9878</v>
      </c>
      <c r="C21" s="11">
        <f t="shared" si="0"/>
        <v>1.2653371127758655</v>
      </c>
      <c r="D21" s="11">
        <f t="shared" si="1"/>
        <v>1.7240332051022473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12499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17030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202</v>
      </c>
      <c r="C3" s="4"/>
      <c r="D3" s="4"/>
      <c r="E3" s="4"/>
    </row>
    <row r="4" spans="1:12" ht="15" customHeight="1" x14ac:dyDescent="0.25">
      <c r="A4" s="4" t="s">
        <v>138</v>
      </c>
      <c r="B4" s="5" t="s">
        <v>123</v>
      </c>
      <c r="C4" s="4"/>
      <c r="D4" s="4"/>
      <c r="E4" s="4"/>
    </row>
    <row r="5" spans="1:12" ht="15" customHeight="1" x14ac:dyDescent="0.25">
      <c r="A5" s="4" t="s">
        <v>150</v>
      </c>
      <c r="B5" s="3" t="s">
        <v>203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40" t="s">
        <v>278</v>
      </c>
      <c r="B10" s="17">
        <f>AVERAGE(B11,14615)</f>
        <v>14595.5</v>
      </c>
      <c r="C10" s="18">
        <f>B$23/B10</f>
        <v>1.047172073584324</v>
      </c>
      <c r="D10" s="18">
        <f>B$24/B10</f>
        <v>1.1308279949299442</v>
      </c>
      <c r="E10" s="4"/>
    </row>
    <row r="11" spans="1:12" ht="15" customHeight="1" x14ac:dyDescent="0.25">
      <c r="A11" s="9" t="s">
        <v>1</v>
      </c>
      <c r="B11" s="10">
        <v>14576</v>
      </c>
      <c r="C11" s="11">
        <f>B$23/B11</f>
        <v>1.0485729967069155</v>
      </c>
      <c r="D11" s="11">
        <f>B$24/B11</f>
        <v>1.132340834248079</v>
      </c>
      <c r="E11" s="4"/>
    </row>
    <row r="12" spans="1:12" ht="15" customHeight="1" x14ac:dyDescent="0.25">
      <c r="A12" s="40" t="s">
        <v>280</v>
      </c>
      <c r="B12" s="17">
        <f>AVERAGE(B11,B13)</f>
        <v>14775.5</v>
      </c>
      <c r="C12" s="18">
        <f t="shared" ref="C12:C21" si="0">B$23/B12</f>
        <v>1.0344150790159385</v>
      </c>
      <c r="D12" s="18">
        <f t="shared" ref="D12:D21" si="1">B$24/B12</f>
        <v>1.1170518764170416</v>
      </c>
      <c r="E12" s="4"/>
    </row>
    <row r="13" spans="1:12" ht="15" customHeight="1" x14ac:dyDescent="0.25">
      <c r="A13" s="9" t="s">
        <v>3</v>
      </c>
      <c r="B13" s="10">
        <v>14975</v>
      </c>
      <c r="C13" s="11">
        <f t="shared" si="0"/>
        <v>1.0206343906510851</v>
      </c>
      <c r="D13" s="11">
        <f t="shared" si="1"/>
        <v>1.1021702838063439</v>
      </c>
      <c r="E13" s="4"/>
    </row>
    <row r="14" spans="1:12" ht="15" customHeight="1" x14ac:dyDescent="0.25">
      <c r="A14" s="9" t="s">
        <v>4</v>
      </c>
      <c r="B14" s="10">
        <v>15768</v>
      </c>
      <c r="C14" s="11">
        <f t="shared" si="0"/>
        <v>0.96930492135971591</v>
      </c>
      <c r="D14" s="11">
        <f t="shared" si="1"/>
        <v>1.046740233384069</v>
      </c>
      <c r="E14" s="4"/>
    </row>
    <row r="15" spans="1:12" ht="15" customHeight="1" x14ac:dyDescent="0.25">
      <c r="A15" s="9" t="s">
        <v>5</v>
      </c>
      <c r="B15" s="10">
        <v>16505</v>
      </c>
      <c r="C15" s="11">
        <f t="shared" si="0"/>
        <v>0.92602241744925784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15152</v>
      </c>
      <c r="C16" s="11">
        <f t="shared" si="0"/>
        <v>1.0087117212249208</v>
      </c>
      <c r="D16" s="11">
        <f t="shared" si="1"/>
        <v>1.0892951425554382</v>
      </c>
      <c r="E16" s="4"/>
    </row>
    <row r="17" spans="1:5" ht="15" customHeight="1" x14ac:dyDescent="0.25">
      <c r="A17" s="9" t="s">
        <v>7</v>
      </c>
      <c r="B17" s="10">
        <v>15569</v>
      </c>
      <c r="C17" s="11">
        <f t="shared" si="0"/>
        <v>0.98169439270344916</v>
      </c>
      <c r="D17" s="11">
        <f t="shared" si="1"/>
        <v>1.0601194681739354</v>
      </c>
      <c r="E17" s="4"/>
    </row>
    <row r="18" spans="1:5" ht="15" customHeight="1" x14ac:dyDescent="0.25">
      <c r="A18" s="9" t="s">
        <v>8</v>
      </c>
      <c r="B18" s="10">
        <v>15208</v>
      </c>
      <c r="C18" s="11">
        <f t="shared" si="0"/>
        <v>1.0049973698053656</v>
      </c>
      <c r="D18" s="11">
        <f t="shared" si="1"/>
        <v>1.0852840610205154</v>
      </c>
      <c r="E18" s="4"/>
    </row>
    <row r="19" spans="1:5" ht="15" customHeight="1" x14ac:dyDescent="0.25">
      <c r="A19" s="9" t="s">
        <v>9</v>
      </c>
      <c r="B19" s="10">
        <v>15207</v>
      </c>
      <c r="C19" s="11">
        <f t="shared" si="0"/>
        <v>1.005063457618202</v>
      </c>
      <c r="D19" s="11">
        <f t="shared" si="1"/>
        <v>1.0853554284211218</v>
      </c>
      <c r="E19" s="4"/>
    </row>
    <row r="20" spans="1:5" ht="15" customHeight="1" x14ac:dyDescent="0.25">
      <c r="A20" s="9" t="s">
        <v>10</v>
      </c>
      <c r="B20" s="10">
        <v>15120</v>
      </c>
      <c r="C20" s="11">
        <f t="shared" si="0"/>
        <v>1.0108465608465609</v>
      </c>
      <c r="D20" s="11">
        <f t="shared" si="1"/>
        <v>1.0916005291005291</v>
      </c>
      <c r="E20" s="4"/>
    </row>
    <row r="21" spans="1:5" ht="15" customHeight="1" x14ac:dyDescent="0.25">
      <c r="A21" s="9" t="s">
        <v>11</v>
      </c>
      <c r="B21" s="10">
        <v>14464</v>
      </c>
      <c r="C21" s="11">
        <f t="shared" si="0"/>
        <v>1.0566924778761062</v>
      </c>
      <c r="D21" s="11">
        <f t="shared" si="1"/>
        <v>1.1411089601769913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15284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16505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13" t="s">
        <v>291</v>
      </c>
      <c r="B26" s="4"/>
      <c r="D26" s="4"/>
      <c r="E26" s="4"/>
    </row>
    <row r="27" spans="1:5" ht="15" customHeight="1" x14ac:dyDescent="0.25">
      <c r="A27" s="4"/>
      <c r="B27" s="4"/>
      <c r="C27" s="4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204</v>
      </c>
      <c r="C3" s="4"/>
      <c r="D3" s="4"/>
      <c r="E3" s="4"/>
    </row>
    <row r="4" spans="1:12" ht="15" customHeight="1" x14ac:dyDescent="0.25">
      <c r="A4" s="4" t="s">
        <v>138</v>
      </c>
      <c r="B4" s="5" t="s">
        <v>125</v>
      </c>
      <c r="C4" s="4"/>
      <c r="D4" s="4"/>
      <c r="E4" s="4"/>
    </row>
    <row r="5" spans="1:12" ht="15" customHeight="1" x14ac:dyDescent="0.25">
      <c r="A5" s="4" t="s">
        <v>150</v>
      </c>
      <c r="B5" s="3" t="s">
        <v>255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24271</v>
      </c>
      <c r="C10" s="11">
        <f>B$23/B10</f>
        <v>1.2767500309010753</v>
      </c>
      <c r="D10" s="11">
        <f>B$24/B10</f>
        <v>1.3559391866836965</v>
      </c>
      <c r="E10" s="4"/>
    </row>
    <row r="11" spans="1:12" ht="15" customHeight="1" x14ac:dyDescent="0.25">
      <c r="A11" s="9" t="s">
        <v>1</v>
      </c>
      <c r="B11" s="10">
        <v>29808</v>
      </c>
      <c r="C11" s="11">
        <f>B$23/B11</f>
        <v>1.0395866881374127</v>
      </c>
      <c r="D11" s="11">
        <f>B$24/B11</f>
        <v>1.1040660225442833</v>
      </c>
      <c r="E11" s="4"/>
    </row>
    <row r="12" spans="1:12" ht="15" customHeight="1" x14ac:dyDescent="0.25">
      <c r="A12" s="9" t="s">
        <v>2</v>
      </c>
      <c r="B12" s="10">
        <v>29440</v>
      </c>
      <c r="C12" s="11">
        <f t="shared" ref="C12:C21" si="0">B$23/B12</f>
        <v>1.0525815217391303</v>
      </c>
      <c r="D12" s="11">
        <f t="shared" ref="D12:D21" si="1">B$24/B12</f>
        <v>1.1178668478260869</v>
      </c>
      <c r="E12" s="4"/>
    </row>
    <row r="13" spans="1:12" ht="15" customHeight="1" x14ac:dyDescent="0.25">
      <c r="A13" s="9" t="s">
        <v>3</v>
      </c>
      <c r="B13" s="10">
        <v>30692</v>
      </c>
      <c r="C13" s="11">
        <f t="shared" si="0"/>
        <v>1.0096442069594682</v>
      </c>
      <c r="D13" s="11">
        <f t="shared" si="1"/>
        <v>1.0722663886354751</v>
      </c>
      <c r="E13" s="4"/>
    </row>
    <row r="14" spans="1:12" ht="15" customHeight="1" x14ac:dyDescent="0.25">
      <c r="A14" s="9" t="s">
        <v>4</v>
      </c>
      <c r="B14" s="10">
        <v>32403</v>
      </c>
      <c r="C14" s="11">
        <f t="shared" si="0"/>
        <v>0.95633120390087334</v>
      </c>
      <c r="D14" s="11">
        <f t="shared" si="1"/>
        <v>1.0156466993796871</v>
      </c>
      <c r="E14" s="4"/>
    </row>
    <row r="15" spans="1:12" ht="15" customHeight="1" x14ac:dyDescent="0.25">
      <c r="A15" s="9" t="s">
        <v>5</v>
      </c>
      <c r="B15" s="10">
        <v>32910</v>
      </c>
      <c r="C15" s="11">
        <f t="shared" si="0"/>
        <v>0.94159829838954723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30773</v>
      </c>
      <c r="C16" s="11">
        <f t="shared" si="0"/>
        <v>1.0069866441360933</v>
      </c>
      <c r="D16" s="11">
        <f t="shared" si="1"/>
        <v>1.0694439931108439</v>
      </c>
      <c r="E16" s="4"/>
    </row>
    <row r="17" spans="1:5" ht="15" customHeight="1" x14ac:dyDescent="0.25">
      <c r="A17" s="9" t="s">
        <v>7</v>
      </c>
      <c r="B17" s="10">
        <v>31923</v>
      </c>
      <c r="C17" s="11">
        <f t="shared" si="0"/>
        <v>0.97071077279704288</v>
      </c>
      <c r="D17" s="11">
        <f t="shared" si="1"/>
        <v>1.0309181467907151</v>
      </c>
      <c r="E17" s="4"/>
    </row>
    <row r="18" spans="1:5" ht="15" customHeight="1" x14ac:dyDescent="0.25">
      <c r="A18" s="9" t="s">
        <v>8</v>
      </c>
      <c r="B18" s="10">
        <v>31124</v>
      </c>
      <c r="C18" s="11">
        <f t="shared" si="0"/>
        <v>0.99563038169901041</v>
      </c>
      <c r="D18" s="11">
        <f t="shared" si="1"/>
        <v>1.0573833697468191</v>
      </c>
      <c r="E18" s="4"/>
    </row>
    <row r="19" spans="1:5" ht="15" customHeight="1" x14ac:dyDescent="0.25">
      <c r="A19" s="9" t="s">
        <v>9</v>
      </c>
      <c r="B19" s="10">
        <v>31837</v>
      </c>
      <c r="C19" s="11">
        <f t="shared" si="0"/>
        <v>0.97333291453340454</v>
      </c>
      <c r="D19" s="11">
        <f t="shared" si="1"/>
        <v>1.0337029242705029</v>
      </c>
      <c r="E19" s="4"/>
    </row>
    <row r="20" spans="1:5" ht="15" customHeight="1" x14ac:dyDescent="0.25">
      <c r="A20" s="9" t="s">
        <v>10</v>
      </c>
      <c r="B20" s="10">
        <v>31048</v>
      </c>
      <c r="C20" s="11">
        <f t="shared" si="0"/>
        <v>0.99806750837413039</v>
      </c>
      <c r="D20" s="11">
        <f t="shared" si="1"/>
        <v>1.0599716567894872</v>
      </c>
      <c r="E20" s="4"/>
    </row>
    <row r="21" spans="1:5" ht="15" customHeight="1" x14ac:dyDescent="0.25">
      <c r="A21" s="9" t="s">
        <v>11</v>
      </c>
      <c r="B21" s="10">
        <v>29933</v>
      </c>
      <c r="C21" s="11">
        <f t="shared" si="0"/>
        <v>1.0352453813516855</v>
      </c>
      <c r="D21" s="11">
        <f t="shared" si="1"/>
        <v>1.0994554505061302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30988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32910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205</v>
      </c>
      <c r="C3" s="4"/>
      <c r="D3" s="4"/>
      <c r="E3" s="4"/>
    </row>
    <row r="4" spans="1:12" ht="15" customHeight="1" x14ac:dyDescent="0.25">
      <c r="A4" s="4" t="s">
        <v>138</v>
      </c>
      <c r="B4" s="5" t="s">
        <v>127</v>
      </c>
      <c r="C4" s="4"/>
      <c r="D4" s="4"/>
      <c r="E4" s="4"/>
    </row>
    <row r="5" spans="1:12" ht="15" customHeight="1" x14ac:dyDescent="0.25">
      <c r="A5" s="4" t="s">
        <v>150</v>
      </c>
      <c r="B5" s="3" t="s">
        <v>206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20" t="s">
        <v>278</v>
      </c>
      <c r="B10" s="21" t="s">
        <v>201</v>
      </c>
      <c r="C10" s="22" t="e">
        <f>B$23/B10</f>
        <v>#VALUE!</v>
      </c>
      <c r="D10" s="22" t="e">
        <f>B$24/B10</f>
        <v>#VALUE!</v>
      </c>
      <c r="E10" s="4"/>
    </row>
    <row r="11" spans="1:12" ht="15" customHeight="1" x14ac:dyDescent="0.25">
      <c r="A11" s="20" t="s">
        <v>279</v>
      </c>
      <c r="B11" s="21" t="s">
        <v>201</v>
      </c>
      <c r="C11" s="22" t="e">
        <f>B$23/B11</f>
        <v>#VALUE!</v>
      </c>
      <c r="D11" s="22" t="e">
        <f>B$24/B11</f>
        <v>#VALUE!</v>
      </c>
      <c r="E11" s="4"/>
    </row>
    <row r="12" spans="1:12" ht="15" customHeight="1" x14ac:dyDescent="0.25">
      <c r="A12" s="20" t="s">
        <v>280</v>
      </c>
      <c r="B12" s="21" t="s">
        <v>201</v>
      </c>
      <c r="C12" s="22" t="e">
        <f t="shared" ref="C12:C21" si="0">B$23/B12</f>
        <v>#VALUE!</v>
      </c>
      <c r="D12" s="22" t="e">
        <f t="shared" ref="D12:D21" si="1">B$24/B12</f>
        <v>#VALUE!</v>
      </c>
      <c r="E12" s="4"/>
    </row>
    <row r="13" spans="1:12" ht="15" customHeight="1" x14ac:dyDescent="0.25">
      <c r="A13" s="20" t="s">
        <v>281</v>
      </c>
      <c r="B13" s="21" t="s">
        <v>201</v>
      </c>
      <c r="C13" s="22" t="e">
        <f t="shared" si="0"/>
        <v>#VALUE!</v>
      </c>
      <c r="D13" s="22" t="e">
        <f t="shared" si="1"/>
        <v>#VALUE!</v>
      </c>
      <c r="E13" s="4"/>
    </row>
    <row r="14" spans="1:12" ht="15" customHeight="1" x14ac:dyDescent="0.25">
      <c r="A14" s="20" t="s">
        <v>282</v>
      </c>
      <c r="B14" s="21" t="s">
        <v>201</v>
      </c>
      <c r="C14" s="22" t="e">
        <f t="shared" si="0"/>
        <v>#VALUE!</v>
      </c>
      <c r="D14" s="22" t="e">
        <f t="shared" si="1"/>
        <v>#VALUE!</v>
      </c>
      <c r="E14" s="4"/>
    </row>
    <row r="15" spans="1:12" ht="15" customHeight="1" x14ac:dyDescent="0.25">
      <c r="A15" s="20" t="s">
        <v>283</v>
      </c>
      <c r="B15" s="21" t="s">
        <v>201</v>
      </c>
      <c r="C15" s="22" t="e">
        <f t="shared" si="0"/>
        <v>#VALUE!</v>
      </c>
      <c r="D15" s="22" t="e">
        <f t="shared" si="1"/>
        <v>#VALUE!</v>
      </c>
      <c r="E15" s="4"/>
    </row>
    <row r="16" spans="1:12" ht="15" customHeight="1" x14ac:dyDescent="0.25">
      <c r="A16" s="20" t="s">
        <v>284</v>
      </c>
      <c r="B16" s="21" t="s">
        <v>201</v>
      </c>
      <c r="C16" s="22" t="e">
        <f t="shared" si="0"/>
        <v>#VALUE!</v>
      </c>
      <c r="D16" s="22" t="e">
        <f t="shared" si="1"/>
        <v>#VALUE!</v>
      </c>
      <c r="E16" s="4"/>
    </row>
    <row r="17" spans="1:5" ht="15" customHeight="1" x14ac:dyDescent="0.25">
      <c r="A17" s="20" t="s">
        <v>285</v>
      </c>
      <c r="B17" s="21" t="s">
        <v>201</v>
      </c>
      <c r="C17" s="22" t="e">
        <f t="shared" si="0"/>
        <v>#VALUE!</v>
      </c>
      <c r="D17" s="22" t="e">
        <f t="shared" si="1"/>
        <v>#VALUE!</v>
      </c>
      <c r="E17" s="4"/>
    </row>
    <row r="18" spans="1:5" ht="15" customHeight="1" x14ac:dyDescent="0.25">
      <c r="A18" s="20" t="s">
        <v>286</v>
      </c>
      <c r="B18" s="21" t="s">
        <v>201</v>
      </c>
      <c r="C18" s="22" t="e">
        <f t="shared" si="0"/>
        <v>#VALUE!</v>
      </c>
      <c r="D18" s="22" t="e">
        <f t="shared" si="1"/>
        <v>#VALUE!</v>
      </c>
      <c r="E18" s="4"/>
    </row>
    <row r="19" spans="1:5" ht="15" customHeight="1" x14ac:dyDescent="0.25">
      <c r="A19" s="20" t="s">
        <v>287</v>
      </c>
      <c r="B19" s="21" t="s">
        <v>201</v>
      </c>
      <c r="C19" s="22" t="e">
        <f t="shared" si="0"/>
        <v>#VALUE!</v>
      </c>
      <c r="D19" s="22" t="e">
        <f t="shared" si="1"/>
        <v>#VALUE!</v>
      </c>
      <c r="E19" s="4"/>
    </row>
    <row r="20" spans="1:5" ht="15" customHeight="1" x14ac:dyDescent="0.25">
      <c r="A20" s="20" t="s">
        <v>288</v>
      </c>
      <c r="B20" s="21" t="s">
        <v>201</v>
      </c>
      <c r="C20" s="22" t="e">
        <f t="shared" si="0"/>
        <v>#VALUE!</v>
      </c>
      <c r="D20" s="22" t="e">
        <f t="shared" si="1"/>
        <v>#VALUE!</v>
      </c>
      <c r="E20" s="4"/>
    </row>
    <row r="21" spans="1:5" ht="15" customHeight="1" x14ac:dyDescent="0.25">
      <c r="A21" s="20" t="s">
        <v>289</v>
      </c>
      <c r="B21" s="21" t="s">
        <v>201</v>
      </c>
      <c r="C21" s="22" t="e">
        <f t="shared" si="0"/>
        <v>#VALUE!</v>
      </c>
      <c r="D21" s="22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/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205</v>
      </c>
      <c r="C3" s="4"/>
      <c r="D3" s="4"/>
      <c r="E3" s="4"/>
    </row>
    <row r="4" spans="1:12" ht="15" customHeight="1" x14ac:dyDescent="0.25">
      <c r="A4" s="4" t="s">
        <v>138</v>
      </c>
      <c r="B4" s="5" t="s">
        <v>71</v>
      </c>
      <c r="C4" s="4"/>
      <c r="D4" s="4"/>
      <c r="E4" s="4"/>
    </row>
    <row r="5" spans="1:12" ht="15" customHeight="1" x14ac:dyDescent="0.25">
      <c r="A5" s="4" t="s">
        <v>150</v>
      </c>
      <c r="B5" s="3" t="s">
        <v>237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110729</v>
      </c>
      <c r="C10" s="11">
        <f>B$23/B10</f>
        <v>1.1282681140441979</v>
      </c>
      <c r="D10" s="11">
        <f>B$24/B10</f>
        <v>1.1979246629157674</v>
      </c>
      <c r="E10" s="4"/>
    </row>
    <row r="11" spans="1:12" ht="15" customHeight="1" x14ac:dyDescent="0.25">
      <c r="A11" s="9" t="s">
        <v>1</v>
      </c>
      <c r="B11" s="10">
        <v>123112</v>
      </c>
      <c r="C11" s="11">
        <f>B$23/B11</f>
        <v>1.0147832867632725</v>
      </c>
      <c r="D11" s="11">
        <f>B$24/B11</f>
        <v>1.0774335564364157</v>
      </c>
      <c r="E11" s="4"/>
    </row>
    <row r="12" spans="1:12" ht="15" customHeight="1" x14ac:dyDescent="0.25">
      <c r="A12" s="9" t="s">
        <v>2</v>
      </c>
      <c r="B12" s="10">
        <v>118559</v>
      </c>
      <c r="C12" s="11">
        <f t="shared" ref="C12:C21" si="0">B$23/B12</f>
        <v>1.0537538272083942</v>
      </c>
      <c r="D12" s="11">
        <f t="shared" ref="D12:D21" si="1">B$24/B12</f>
        <v>1.1188100439443653</v>
      </c>
      <c r="E12" s="4"/>
    </row>
    <row r="13" spans="1:12" ht="15" customHeight="1" x14ac:dyDescent="0.25">
      <c r="A13" s="9" t="s">
        <v>3</v>
      </c>
      <c r="B13" s="10">
        <v>122410</v>
      </c>
      <c r="C13" s="11">
        <f t="shared" si="0"/>
        <v>1.0206028919205947</v>
      </c>
      <c r="D13" s="11">
        <f t="shared" si="1"/>
        <v>1.0836124499632382</v>
      </c>
      <c r="E13" s="4"/>
    </row>
    <row r="14" spans="1:12" ht="15" customHeight="1" x14ac:dyDescent="0.25">
      <c r="A14" s="9" t="s">
        <v>4</v>
      </c>
      <c r="B14" s="10">
        <v>128570</v>
      </c>
      <c r="C14" s="11">
        <f t="shared" si="0"/>
        <v>0.9717041300458894</v>
      </c>
      <c r="D14" s="11">
        <f t="shared" si="1"/>
        <v>1.0316947966088512</v>
      </c>
      <c r="E14" s="4"/>
    </row>
    <row r="15" spans="1:12" ht="15" customHeight="1" x14ac:dyDescent="0.25">
      <c r="A15" s="9" t="s">
        <v>5</v>
      </c>
      <c r="B15" s="10">
        <v>132645</v>
      </c>
      <c r="C15" s="11">
        <f t="shared" si="0"/>
        <v>0.94185231256360968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124594</v>
      </c>
      <c r="C16" s="11">
        <f t="shared" si="0"/>
        <v>1.0027128112108128</v>
      </c>
      <c r="D16" s="11">
        <f t="shared" si="1"/>
        <v>1.0646178788705716</v>
      </c>
      <c r="E16" s="4"/>
    </row>
    <row r="17" spans="1:5" ht="15" customHeight="1" x14ac:dyDescent="0.25">
      <c r="A17" s="9" t="s">
        <v>7</v>
      </c>
      <c r="B17" s="10">
        <v>130770</v>
      </c>
      <c r="C17" s="11">
        <f t="shared" si="0"/>
        <v>0.95535673319568704</v>
      </c>
      <c r="D17" s="11">
        <f t="shared" si="1"/>
        <v>1.0143381509520533</v>
      </c>
      <c r="E17" s="4"/>
    </row>
    <row r="18" spans="1:5" ht="15" customHeight="1" x14ac:dyDescent="0.25">
      <c r="A18" s="9" t="s">
        <v>8</v>
      </c>
      <c r="B18" s="10">
        <v>127060</v>
      </c>
      <c r="C18" s="11">
        <f t="shared" si="0"/>
        <v>0.98325200692586179</v>
      </c>
      <c r="D18" s="11">
        <f t="shared" si="1"/>
        <v>1.0439556115221156</v>
      </c>
      <c r="E18" s="4"/>
    </row>
    <row r="19" spans="1:5" ht="15" customHeight="1" x14ac:dyDescent="0.25">
      <c r="A19" s="9" t="s">
        <v>9</v>
      </c>
      <c r="B19" s="10">
        <v>129078</v>
      </c>
      <c r="C19" s="11">
        <f t="shared" si="0"/>
        <v>0.96787988658020729</v>
      </c>
      <c r="D19" s="11">
        <f t="shared" si="1"/>
        <v>1.0276344535862036</v>
      </c>
      <c r="E19" s="4"/>
    </row>
    <row r="20" spans="1:5" ht="15" customHeight="1" x14ac:dyDescent="0.25">
      <c r="A20" s="9" t="s">
        <v>10</v>
      </c>
      <c r="B20" s="10">
        <v>126700</v>
      </c>
      <c r="C20" s="11">
        <f t="shared" si="0"/>
        <v>0.98604577742699284</v>
      </c>
      <c r="D20" s="11">
        <f t="shared" si="1"/>
        <v>1.046921862667719</v>
      </c>
      <c r="E20" s="4"/>
    </row>
    <row r="21" spans="1:5" ht="15" customHeight="1" x14ac:dyDescent="0.25">
      <c r="A21" s="9" t="s">
        <v>11</v>
      </c>
      <c r="B21" s="10">
        <v>118752</v>
      </c>
      <c r="C21" s="11">
        <f t="shared" si="0"/>
        <v>1.0520412287793048</v>
      </c>
      <c r="D21" s="11">
        <f t="shared" si="1"/>
        <v>1.1169917138237673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124932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132645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207</v>
      </c>
      <c r="C3" s="4"/>
      <c r="D3" s="4"/>
      <c r="E3" s="4"/>
    </row>
    <row r="4" spans="1:12" ht="15" customHeight="1" x14ac:dyDescent="0.25">
      <c r="A4" s="4" t="s">
        <v>138</v>
      </c>
      <c r="B4" s="5" t="s">
        <v>73</v>
      </c>
      <c r="C4" s="4"/>
      <c r="D4" s="4"/>
      <c r="E4" s="4"/>
    </row>
    <row r="5" spans="1:12" ht="15" customHeight="1" x14ac:dyDescent="0.25">
      <c r="A5" s="4" t="s">
        <v>150</v>
      </c>
      <c r="B5" s="3" t="s">
        <v>262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60218</v>
      </c>
      <c r="C10" s="11">
        <f>B$23/B10</f>
        <v>1.1680062439802052</v>
      </c>
      <c r="D10" s="11">
        <f>B$24/B10</f>
        <v>1.2864259855857052</v>
      </c>
      <c r="E10" s="4"/>
    </row>
    <row r="11" spans="1:12" ht="15" customHeight="1" x14ac:dyDescent="0.25">
      <c r="A11" s="9" t="s">
        <v>1</v>
      </c>
      <c r="B11" s="10">
        <v>69482</v>
      </c>
      <c r="C11" s="11">
        <f>B$23/B11</f>
        <v>1.0122765608358999</v>
      </c>
      <c r="D11" s="11">
        <f>B$24/B11</f>
        <v>1.1149074580466884</v>
      </c>
      <c r="E11" s="4"/>
    </row>
    <row r="12" spans="1:12" ht="15" customHeight="1" x14ac:dyDescent="0.25">
      <c r="A12" s="9" t="s">
        <v>2</v>
      </c>
      <c r="B12" s="10">
        <v>65848</v>
      </c>
      <c r="C12" s="11">
        <f t="shared" ref="C12:C21" si="0">B$23/B12</f>
        <v>1.0681417810715588</v>
      </c>
      <c r="D12" s="11">
        <f t="shared" ref="D12:D21" si="1">B$24/B12</f>
        <v>1.1764366419633094</v>
      </c>
      <c r="E12" s="4"/>
    </row>
    <row r="13" spans="1:12" ht="15" customHeight="1" x14ac:dyDescent="0.25">
      <c r="A13" s="9" t="s">
        <v>3</v>
      </c>
      <c r="B13" s="10">
        <v>68406</v>
      </c>
      <c r="C13" s="11">
        <f t="shared" si="0"/>
        <v>1.0281992807648452</v>
      </c>
      <c r="D13" s="11">
        <f t="shared" si="1"/>
        <v>1.1324445224103148</v>
      </c>
      <c r="E13" s="4"/>
    </row>
    <row r="14" spans="1:12" ht="15" customHeight="1" x14ac:dyDescent="0.25">
      <c r="A14" s="9" t="s">
        <v>4</v>
      </c>
      <c r="B14" s="10">
        <v>71759</v>
      </c>
      <c r="C14" s="11">
        <f t="shared" si="0"/>
        <v>0.98015579927256513</v>
      </c>
      <c r="D14" s="11">
        <f t="shared" si="1"/>
        <v>1.0795300937861454</v>
      </c>
      <c r="E14" s="4"/>
    </row>
    <row r="15" spans="1:12" ht="15" customHeight="1" x14ac:dyDescent="0.25">
      <c r="A15" s="9" t="s">
        <v>5</v>
      </c>
      <c r="B15" s="10">
        <v>75074</v>
      </c>
      <c r="C15" s="11">
        <f t="shared" si="0"/>
        <v>0.93687561605882197</v>
      </c>
      <c r="D15" s="11">
        <f t="shared" si="1"/>
        <v>1.0318618962623545</v>
      </c>
      <c r="E15" s="4"/>
    </row>
    <row r="16" spans="1:12" ht="15" customHeight="1" x14ac:dyDescent="0.25">
      <c r="A16" s="9" t="s">
        <v>6</v>
      </c>
      <c r="B16" s="10">
        <v>74839</v>
      </c>
      <c r="C16" s="11">
        <f t="shared" si="0"/>
        <v>0.93981747484600275</v>
      </c>
      <c r="D16" s="11">
        <f t="shared" si="1"/>
        <v>1.0351020190007885</v>
      </c>
      <c r="E16" s="4"/>
    </row>
    <row r="17" spans="1:5" ht="15" customHeight="1" x14ac:dyDescent="0.25">
      <c r="A17" s="9" t="s">
        <v>7</v>
      </c>
      <c r="B17" s="10">
        <v>77466</v>
      </c>
      <c r="C17" s="11">
        <f t="shared" si="0"/>
        <v>0.90794671210595612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73005</v>
      </c>
      <c r="C18" s="11">
        <f t="shared" si="0"/>
        <v>0.96342716252311489</v>
      </c>
      <c r="D18" s="11">
        <f t="shared" si="1"/>
        <v>1.0611054037394698</v>
      </c>
      <c r="E18" s="4"/>
    </row>
    <row r="19" spans="1:5" ht="15" customHeight="1" x14ac:dyDescent="0.25">
      <c r="A19" s="9" t="s">
        <v>9</v>
      </c>
      <c r="B19" s="10">
        <v>72519</v>
      </c>
      <c r="C19" s="11">
        <f t="shared" si="0"/>
        <v>0.96988375460224219</v>
      </c>
      <c r="D19" s="11">
        <f t="shared" si="1"/>
        <v>1.0682166053034376</v>
      </c>
      <c r="E19" s="4"/>
    </row>
    <row r="20" spans="1:5" ht="15" customHeight="1" x14ac:dyDescent="0.25">
      <c r="A20" s="9" t="s">
        <v>10</v>
      </c>
      <c r="B20" s="10">
        <v>68986</v>
      </c>
      <c r="C20" s="11">
        <f t="shared" si="0"/>
        <v>1.0195546922563998</v>
      </c>
      <c r="D20" s="11">
        <f t="shared" si="1"/>
        <v>1.1229234917229582</v>
      </c>
      <c r="E20" s="4"/>
    </row>
    <row r="21" spans="1:5" ht="15" customHeight="1" x14ac:dyDescent="0.25">
      <c r="A21" s="9" t="s">
        <v>11</v>
      </c>
      <c r="B21" s="10">
        <v>64695</v>
      </c>
      <c r="C21" s="11">
        <f t="shared" si="0"/>
        <v>1.0871782981683282</v>
      </c>
      <c r="D21" s="11">
        <f t="shared" si="1"/>
        <v>1.1974031996290284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70335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77466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208</v>
      </c>
      <c r="C3" s="4"/>
      <c r="D3" s="4"/>
      <c r="E3" s="4"/>
    </row>
    <row r="4" spans="1:12" ht="15" customHeight="1" x14ac:dyDescent="0.25">
      <c r="A4" s="4" t="s">
        <v>138</v>
      </c>
      <c r="B4" s="5" t="s">
        <v>128</v>
      </c>
      <c r="C4" s="4"/>
      <c r="D4" s="4"/>
      <c r="E4" s="4"/>
    </row>
    <row r="5" spans="1:12" ht="15" customHeight="1" x14ac:dyDescent="0.25">
      <c r="A5" s="4" t="s">
        <v>150</v>
      </c>
      <c r="B5" s="3" t="s">
        <v>254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3462</v>
      </c>
      <c r="C10" s="11">
        <f>B$23/B10</f>
        <v>1.1042749855574812</v>
      </c>
      <c r="D10" s="11">
        <f>B$24/B10</f>
        <v>1.2195262853841711</v>
      </c>
      <c r="E10" s="4"/>
    </row>
    <row r="11" spans="1:12" ht="15" customHeight="1" x14ac:dyDescent="0.25">
      <c r="A11" s="9" t="s">
        <v>1</v>
      </c>
      <c r="B11" s="10">
        <v>3411</v>
      </c>
      <c r="C11" s="11">
        <f>B$23/B11</f>
        <v>1.1207856933450602</v>
      </c>
      <c r="D11" s="11">
        <f>B$24/B11</f>
        <v>1.2377601876282616</v>
      </c>
      <c r="E11" s="4"/>
    </row>
    <row r="12" spans="1:12" ht="15" customHeight="1" x14ac:dyDescent="0.25">
      <c r="A12" s="9" t="s">
        <v>2</v>
      </c>
      <c r="B12" s="10">
        <v>3683</v>
      </c>
      <c r="C12" s="11">
        <f t="shared" ref="C12:C21" si="0">B$23/B12</f>
        <v>1.0380124898180831</v>
      </c>
      <c r="D12" s="11">
        <f t="shared" ref="D12:D21" si="1">B$24/B12</f>
        <v>1.1463480857996198</v>
      </c>
      <c r="E12" s="4"/>
    </row>
    <row r="13" spans="1:12" ht="15" customHeight="1" x14ac:dyDescent="0.25">
      <c r="A13" s="9" t="s">
        <v>3</v>
      </c>
      <c r="B13" s="10">
        <v>3748</v>
      </c>
      <c r="C13" s="11">
        <f t="shared" si="0"/>
        <v>1.0200106723585913</v>
      </c>
      <c r="D13" s="11">
        <f t="shared" si="1"/>
        <v>1.1264674493062967</v>
      </c>
      <c r="E13" s="4"/>
    </row>
    <row r="14" spans="1:12" ht="15" customHeight="1" x14ac:dyDescent="0.25">
      <c r="A14" s="9" t="s">
        <v>4</v>
      </c>
      <c r="B14" s="10">
        <v>4090</v>
      </c>
      <c r="C14" s="11">
        <f t="shared" si="0"/>
        <v>0.93471882640586801</v>
      </c>
      <c r="D14" s="11">
        <f t="shared" si="1"/>
        <v>1.0322738386308068</v>
      </c>
      <c r="E14" s="4"/>
    </row>
    <row r="15" spans="1:12" ht="15" customHeight="1" x14ac:dyDescent="0.25">
      <c r="A15" s="9" t="s">
        <v>5</v>
      </c>
      <c r="B15" s="10">
        <v>4222</v>
      </c>
      <c r="C15" s="11">
        <f t="shared" si="0"/>
        <v>0.90549502605400289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3932</v>
      </c>
      <c r="C16" s="11">
        <f t="shared" si="0"/>
        <v>0.97227873855544256</v>
      </c>
      <c r="D16" s="11">
        <f t="shared" si="1"/>
        <v>1.0737538148524923</v>
      </c>
      <c r="E16" s="4"/>
    </row>
    <row r="17" spans="1:5" ht="15" customHeight="1" x14ac:dyDescent="0.25">
      <c r="A17" s="9" t="s">
        <v>7</v>
      </c>
      <c r="B17" s="10">
        <v>4117</v>
      </c>
      <c r="C17" s="11">
        <f t="shared" si="0"/>
        <v>0.92858877823658004</v>
      </c>
      <c r="D17" s="11">
        <f t="shared" si="1"/>
        <v>1.0255040077726501</v>
      </c>
      <c r="E17" s="4"/>
    </row>
    <row r="18" spans="1:5" ht="15" customHeight="1" x14ac:dyDescent="0.25">
      <c r="A18" s="9" t="s">
        <v>8</v>
      </c>
      <c r="B18" s="10">
        <v>3938</v>
      </c>
      <c r="C18" s="11">
        <f t="shared" si="0"/>
        <v>0.97079735906551545</v>
      </c>
      <c r="D18" s="11">
        <f t="shared" si="1"/>
        <v>1.0721178263077704</v>
      </c>
      <c r="E18" s="4"/>
    </row>
    <row r="19" spans="1:5" ht="15" customHeight="1" x14ac:dyDescent="0.25">
      <c r="A19" s="9" t="s">
        <v>9</v>
      </c>
      <c r="B19" s="10">
        <v>3954</v>
      </c>
      <c r="C19" s="11">
        <f t="shared" si="0"/>
        <v>0.96686899342438037</v>
      </c>
      <c r="D19" s="11">
        <f t="shared" si="1"/>
        <v>1.0677794638340921</v>
      </c>
      <c r="E19" s="4"/>
    </row>
    <row r="20" spans="1:5" ht="15" customHeight="1" x14ac:dyDescent="0.25">
      <c r="A20" s="9" t="s">
        <v>10</v>
      </c>
      <c r="B20" s="10">
        <v>3807</v>
      </c>
      <c r="C20" s="11">
        <f t="shared" si="0"/>
        <v>1.0042027843446284</v>
      </c>
      <c r="D20" s="11">
        <f t="shared" si="1"/>
        <v>1.1090097189387969</v>
      </c>
      <c r="E20" s="4"/>
    </row>
    <row r="21" spans="1:5" ht="15" customHeight="1" x14ac:dyDescent="0.25">
      <c r="A21" s="9" t="s">
        <v>11</v>
      </c>
      <c r="B21" s="10">
        <v>3468</v>
      </c>
      <c r="C21" s="11">
        <f t="shared" si="0"/>
        <v>1.1023644752018456</v>
      </c>
      <c r="D21" s="11">
        <f t="shared" si="1"/>
        <v>1.2174163783160323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3823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4222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209</v>
      </c>
      <c r="C3" s="4"/>
      <c r="D3" s="4"/>
      <c r="E3" s="4"/>
    </row>
    <row r="4" spans="1:12" ht="15" customHeight="1" x14ac:dyDescent="0.25">
      <c r="A4" s="4" t="s">
        <v>138</v>
      </c>
      <c r="B4" s="5" t="s">
        <v>130</v>
      </c>
      <c r="C4" s="4"/>
      <c r="D4" s="4"/>
      <c r="E4" s="4"/>
    </row>
    <row r="5" spans="1:12" ht="15" customHeight="1" x14ac:dyDescent="0.25">
      <c r="A5" s="4" t="s">
        <v>150</v>
      </c>
      <c r="B5" s="3" t="s">
        <v>210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13799</v>
      </c>
      <c r="C10" s="11">
        <f>B$23/B10</f>
        <v>1.185303282846583</v>
      </c>
      <c r="D10" s="11">
        <f>B$24/B10</f>
        <v>1.346112037104138</v>
      </c>
      <c r="E10" s="4"/>
    </row>
    <row r="11" spans="1:12" ht="15" customHeight="1" x14ac:dyDescent="0.25">
      <c r="A11" s="9" t="s">
        <v>1</v>
      </c>
      <c r="B11" s="10">
        <v>15309</v>
      </c>
      <c r="C11" s="11">
        <f>B$23/B11</f>
        <v>1.0683911424652166</v>
      </c>
      <c r="D11" s="11">
        <f>B$24/B11</f>
        <v>1.2133385590175714</v>
      </c>
      <c r="E11" s="4"/>
    </row>
    <row r="12" spans="1:12" ht="15" customHeight="1" x14ac:dyDescent="0.25">
      <c r="A12" s="9" t="s">
        <v>2</v>
      </c>
      <c r="B12" s="10">
        <v>14777</v>
      </c>
      <c r="C12" s="11">
        <f t="shared" ref="C12:C21" si="0">B$23/B12</f>
        <v>1.1068552480205724</v>
      </c>
      <c r="D12" s="11">
        <f t="shared" ref="D12:D21" si="1">B$24/B12</f>
        <v>1.2570210462204778</v>
      </c>
      <c r="E12" s="4"/>
    </row>
    <row r="13" spans="1:12" ht="15" customHeight="1" x14ac:dyDescent="0.25">
      <c r="A13" s="9" t="s">
        <v>3</v>
      </c>
      <c r="B13" s="10">
        <v>15868</v>
      </c>
      <c r="C13" s="11">
        <f t="shared" si="0"/>
        <v>1.0307537181749433</v>
      </c>
      <c r="D13" s="11">
        <f t="shared" si="1"/>
        <v>1.170594907990925</v>
      </c>
      <c r="E13" s="4"/>
    </row>
    <row r="14" spans="1:12" ht="15" customHeight="1" x14ac:dyDescent="0.25">
      <c r="A14" s="9" t="s">
        <v>4</v>
      </c>
      <c r="B14" s="10">
        <v>17136</v>
      </c>
      <c r="C14" s="11">
        <f t="shared" si="0"/>
        <v>0.95448179271708689</v>
      </c>
      <c r="D14" s="11">
        <f t="shared" si="1"/>
        <v>1.0839752567693743</v>
      </c>
      <c r="E14" s="4"/>
    </row>
    <row r="15" spans="1:12" ht="15" customHeight="1" x14ac:dyDescent="0.25">
      <c r="A15" s="9" t="s">
        <v>5</v>
      </c>
      <c r="B15" s="10">
        <v>18262</v>
      </c>
      <c r="C15" s="11">
        <f t="shared" si="0"/>
        <v>0.8956302705070639</v>
      </c>
      <c r="D15" s="11">
        <f t="shared" si="1"/>
        <v>1.0171394151790603</v>
      </c>
      <c r="E15" s="4"/>
    </row>
    <row r="16" spans="1:12" ht="15" customHeight="1" x14ac:dyDescent="0.25">
      <c r="A16" s="9" t="s">
        <v>6</v>
      </c>
      <c r="B16" s="10">
        <v>18411</v>
      </c>
      <c r="C16" s="11">
        <f t="shared" si="0"/>
        <v>0.88838194557601435</v>
      </c>
      <c r="D16" s="11">
        <f t="shared" si="1"/>
        <v>1.0089077182119386</v>
      </c>
      <c r="E16" s="4"/>
    </row>
    <row r="17" spans="1:5" ht="15" customHeight="1" x14ac:dyDescent="0.25">
      <c r="A17" s="9" t="s">
        <v>7</v>
      </c>
      <c r="B17" s="10">
        <v>18575</v>
      </c>
      <c r="C17" s="11">
        <f t="shared" si="0"/>
        <v>0.88053835800807534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16864</v>
      </c>
      <c r="C18" s="11">
        <f t="shared" si="0"/>
        <v>0.96987666034155595</v>
      </c>
      <c r="D18" s="11">
        <f t="shared" si="1"/>
        <v>1.1014587286527515</v>
      </c>
      <c r="E18" s="4"/>
    </row>
    <row r="19" spans="1:5" ht="15" customHeight="1" x14ac:dyDescent="0.25">
      <c r="A19" s="9" t="s">
        <v>9</v>
      </c>
      <c r="B19" s="10">
        <v>16275</v>
      </c>
      <c r="C19" s="11">
        <f t="shared" si="0"/>
        <v>1.0049769585253456</v>
      </c>
      <c r="D19" s="11">
        <f t="shared" si="1"/>
        <v>1.1413210445468509</v>
      </c>
      <c r="E19" s="4"/>
    </row>
    <row r="20" spans="1:5" ht="15" customHeight="1" x14ac:dyDescent="0.25">
      <c r="A20" s="9" t="s">
        <v>10</v>
      </c>
      <c r="B20" s="10">
        <v>15567</v>
      </c>
      <c r="C20" s="11">
        <f t="shared" si="0"/>
        <v>1.0506841395259203</v>
      </c>
      <c r="D20" s="11">
        <f t="shared" si="1"/>
        <v>1.1932292670392497</v>
      </c>
      <c r="E20" s="4"/>
    </row>
    <row r="21" spans="1:5" ht="15" customHeight="1" x14ac:dyDescent="0.25">
      <c r="A21" s="9" t="s">
        <v>11</v>
      </c>
      <c r="B21" s="10">
        <v>14988</v>
      </c>
      <c r="C21" s="11">
        <f t="shared" si="0"/>
        <v>1.0912730184147317</v>
      </c>
      <c r="D21" s="11">
        <f t="shared" si="1"/>
        <v>1.2393247931678677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16356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18575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211</v>
      </c>
      <c r="C3" s="4"/>
      <c r="D3" s="4"/>
      <c r="E3" s="4"/>
    </row>
    <row r="4" spans="1:12" ht="15" customHeight="1" x14ac:dyDescent="0.25">
      <c r="A4" s="4" t="s">
        <v>138</v>
      </c>
      <c r="B4" s="5" t="s">
        <v>23</v>
      </c>
      <c r="C4" s="4"/>
      <c r="D4" s="4"/>
      <c r="E4" s="4"/>
    </row>
    <row r="5" spans="1:12" ht="15" customHeight="1" x14ac:dyDescent="0.25">
      <c r="A5" s="4" t="s">
        <v>150</v>
      </c>
      <c r="B5" s="3" t="s">
        <v>212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29" t="s">
        <v>0</v>
      </c>
      <c r="B10" s="30">
        <v>2624</v>
      </c>
      <c r="C10" s="31">
        <f>B$23/B10</f>
        <v>1.1482469512195121</v>
      </c>
      <c r="D10" s="31">
        <f>B$24/B10</f>
        <v>1.3273628048780488</v>
      </c>
      <c r="E10" s="4"/>
    </row>
    <row r="11" spans="1:12" ht="15" customHeight="1" x14ac:dyDescent="0.25">
      <c r="A11" s="9" t="s">
        <v>1</v>
      </c>
      <c r="B11" s="10">
        <v>2842</v>
      </c>
      <c r="C11" s="11">
        <f>B$23/B11</f>
        <v>1.0601688951442647</v>
      </c>
      <c r="D11" s="11">
        <f>B$24/B11</f>
        <v>1.2255453905700211</v>
      </c>
      <c r="E11" s="4"/>
    </row>
    <row r="12" spans="1:12" ht="15" customHeight="1" x14ac:dyDescent="0.25">
      <c r="A12" s="9" t="s">
        <v>2</v>
      </c>
      <c r="B12" s="10">
        <v>2691</v>
      </c>
      <c r="C12" s="11">
        <f t="shared" ref="C12:C21" si="0">B$23/B12</f>
        <v>1.1196581196581197</v>
      </c>
      <c r="D12" s="11">
        <f t="shared" ref="D12:D21" si="1">B$24/B12</f>
        <v>1.294314381270903</v>
      </c>
      <c r="E12" s="4"/>
    </row>
    <row r="13" spans="1:12" ht="15" customHeight="1" x14ac:dyDescent="0.25">
      <c r="A13" s="9" t="s">
        <v>3</v>
      </c>
      <c r="B13" s="10">
        <v>2609</v>
      </c>
      <c r="C13" s="11">
        <f t="shared" si="0"/>
        <v>1.1548486009965504</v>
      </c>
      <c r="D13" s="11">
        <f t="shared" si="1"/>
        <v>1.3349942506707551</v>
      </c>
      <c r="E13" s="4"/>
    </row>
    <row r="14" spans="1:12" ht="15" customHeight="1" x14ac:dyDescent="0.25">
      <c r="A14" s="9" t="s">
        <v>4</v>
      </c>
      <c r="B14" s="10">
        <v>3116</v>
      </c>
      <c r="C14" s="11">
        <f t="shared" si="0"/>
        <v>0.96694480102695768</v>
      </c>
      <c r="D14" s="11">
        <f t="shared" si="1"/>
        <v>1.1177792041078305</v>
      </c>
      <c r="E14" s="4"/>
    </row>
    <row r="15" spans="1:12" ht="15" customHeight="1" x14ac:dyDescent="0.25">
      <c r="A15" s="9" t="s">
        <v>5</v>
      </c>
      <c r="B15" s="10">
        <v>3351</v>
      </c>
      <c r="C15" s="11">
        <f t="shared" si="0"/>
        <v>0.89913458669054014</v>
      </c>
      <c r="D15" s="11">
        <f t="shared" si="1"/>
        <v>1.0393912264995524</v>
      </c>
      <c r="E15" s="4"/>
    </row>
    <row r="16" spans="1:12" ht="15" customHeight="1" x14ac:dyDescent="0.25">
      <c r="A16" s="9" t="s">
        <v>6</v>
      </c>
      <c r="B16" s="10">
        <v>3483</v>
      </c>
      <c r="C16" s="11">
        <f t="shared" si="0"/>
        <v>0.86505885730691934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3474</v>
      </c>
      <c r="C17" s="11">
        <f t="shared" si="0"/>
        <v>0.86729994242947606</v>
      </c>
      <c r="D17" s="11">
        <f t="shared" si="1"/>
        <v>1.0025906735751295</v>
      </c>
      <c r="E17" s="4"/>
    </row>
    <row r="18" spans="1:5" ht="15" customHeight="1" x14ac:dyDescent="0.25">
      <c r="A18" s="9" t="s">
        <v>8</v>
      </c>
      <c r="B18" s="10">
        <v>3459</v>
      </c>
      <c r="C18" s="11">
        <f t="shared" si="0"/>
        <v>0.87106100028910094</v>
      </c>
      <c r="D18" s="11">
        <f t="shared" si="1"/>
        <v>1.0069384215091066</v>
      </c>
      <c r="E18" s="4"/>
    </row>
    <row r="19" spans="1:5" ht="15" customHeight="1" x14ac:dyDescent="0.25">
      <c r="A19" s="9" t="s">
        <v>9</v>
      </c>
      <c r="B19" s="10">
        <v>3151</v>
      </c>
      <c r="C19" s="11">
        <f t="shared" si="0"/>
        <v>0.95620437956204385</v>
      </c>
      <c r="D19" s="11">
        <f t="shared" si="1"/>
        <v>1.1053633767058078</v>
      </c>
      <c r="E19" s="4"/>
    </row>
    <row r="20" spans="1:5" ht="15" customHeight="1" x14ac:dyDescent="0.25">
      <c r="A20" s="9" t="s">
        <v>10</v>
      </c>
      <c r="B20" s="10">
        <v>2827</v>
      </c>
      <c r="C20" s="11">
        <f t="shared" si="0"/>
        <v>1.0657941280509373</v>
      </c>
      <c r="D20" s="11">
        <f t="shared" si="1"/>
        <v>1.2320481075344889</v>
      </c>
      <c r="E20" s="4"/>
    </row>
    <row r="21" spans="1:5" ht="15" customHeight="1" x14ac:dyDescent="0.25">
      <c r="A21" s="9" t="s">
        <v>11</v>
      </c>
      <c r="B21" s="10">
        <v>2508</v>
      </c>
      <c r="C21" s="11">
        <f t="shared" si="0"/>
        <v>1.2013556618819776</v>
      </c>
      <c r="D21" s="11">
        <f t="shared" si="1"/>
        <v>1.388755980861244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3013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3483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213</v>
      </c>
      <c r="C3" s="4"/>
      <c r="D3" s="4"/>
      <c r="E3" s="4"/>
    </row>
    <row r="4" spans="1:12" ht="15" customHeight="1" x14ac:dyDescent="0.25">
      <c r="A4" s="4" t="s">
        <v>138</v>
      </c>
      <c r="B4" s="5" t="s">
        <v>25</v>
      </c>
      <c r="C4" s="4"/>
      <c r="D4" s="4"/>
      <c r="E4" s="4"/>
    </row>
    <row r="5" spans="1:12" ht="15" customHeight="1" x14ac:dyDescent="0.25">
      <c r="A5" s="4" t="s">
        <v>150</v>
      </c>
      <c r="B5" s="3" t="s">
        <v>214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8005</v>
      </c>
      <c r="C10" s="11">
        <f>B$23/B10</f>
        <v>1.172891942535915</v>
      </c>
      <c r="D10" s="11">
        <f>B$24/B10</f>
        <v>1.334415990006246</v>
      </c>
      <c r="E10" s="4"/>
    </row>
    <row r="11" spans="1:12" ht="15" customHeight="1" x14ac:dyDescent="0.25">
      <c r="A11" s="9" t="s">
        <v>1</v>
      </c>
      <c r="B11" s="10">
        <v>8020</v>
      </c>
      <c r="C11" s="11">
        <f>B$23/B11</f>
        <v>1.1706982543640898</v>
      </c>
      <c r="D11" s="11">
        <f>B$24/B11</f>
        <v>1.3319201995012468</v>
      </c>
      <c r="E11" s="4"/>
    </row>
    <row r="12" spans="1:12" ht="15" customHeight="1" x14ac:dyDescent="0.25">
      <c r="A12" s="9" t="s">
        <v>2</v>
      </c>
      <c r="B12" s="10">
        <v>8389</v>
      </c>
      <c r="C12" s="11">
        <f t="shared" ref="C12:C21" si="0">B$23/B12</f>
        <v>1.1192037191560376</v>
      </c>
      <c r="D12" s="11">
        <f t="shared" ref="D12:D21" si="1">B$24/B12</f>
        <v>1.2733341280247943</v>
      </c>
      <c r="E12" s="4"/>
    </row>
    <row r="13" spans="1:12" ht="15" customHeight="1" x14ac:dyDescent="0.25">
      <c r="A13" s="9" t="s">
        <v>3</v>
      </c>
      <c r="B13" s="10">
        <v>9028</v>
      </c>
      <c r="C13" s="11">
        <f t="shared" si="0"/>
        <v>1.0399867080194949</v>
      </c>
      <c r="D13" s="11">
        <f t="shared" si="1"/>
        <v>1.1832077979618962</v>
      </c>
      <c r="E13" s="4"/>
    </row>
    <row r="14" spans="1:12" ht="15" customHeight="1" x14ac:dyDescent="0.25">
      <c r="A14" s="9" t="s">
        <v>4</v>
      </c>
      <c r="B14" s="10">
        <v>9644</v>
      </c>
      <c r="C14" s="11">
        <f t="shared" si="0"/>
        <v>0.97355868934052259</v>
      </c>
      <c r="D14" s="11">
        <f t="shared" si="1"/>
        <v>1.1076316880962256</v>
      </c>
      <c r="E14" s="4"/>
    </row>
    <row r="15" spans="1:12" ht="15" customHeight="1" x14ac:dyDescent="0.25">
      <c r="A15" s="9" t="s">
        <v>5</v>
      </c>
      <c r="B15" s="10">
        <v>10187</v>
      </c>
      <c r="C15" s="11">
        <f t="shared" si="0"/>
        <v>0.92166486698733685</v>
      </c>
      <c r="D15" s="11">
        <f t="shared" si="1"/>
        <v>1.0485913419063513</v>
      </c>
      <c r="E15" s="4"/>
    </row>
    <row r="16" spans="1:12" ht="15" customHeight="1" x14ac:dyDescent="0.25">
      <c r="A16" s="9" t="s">
        <v>6</v>
      </c>
      <c r="B16" s="10">
        <v>10461</v>
      </c>
      <c r="C16" s="11">
        <f t="shared" si="0"/>
        <v>0.89752413727177138</v>
      </c>
      <c r="D16" s="11">
        <f t="shared" si="1"/>
        <v>1.0211260873721442</v>
      </c>
      <c r="E16" s="4"/>
    </row>
    <row r="17" spans="1:5" ht="15" customHeight="1" x14ac:dyDescent="0.25">
      <c r="A17" s="9" t="s">
        <v>7</v>
      </c>
      <c r="B17" s="10">
        <v>10682</v>
      </c>
      <c r="C17" s="11">
        <f t="shared" si="0"/>
        <v>0.87895525182550083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10367</v>
      </c>
      <c r="C18" s="11">
        <f t="shared" si="0"/>
        <v>0.90566219735699816</v>
      </c>
      <c r="D18" s="11">
        <f t="shared" si="1"/>
        <v>1.0303848750844025</v>
      </c>
      <c r="E18" s="4"/>
    </row>
    <row r="19" spans="1:5" ht="15" customHeight="1" x14ac:dyDescent="0.25">
      <c r="A19" s="9" t="s">
        <v>9</v>
      </c>
      <c r="B19" s="10">
        <v>9960</v>
      </c>
      <c r="C19" s="11">
        <f t="shared" si="0"/>
        <v>0.94267068273092369</v>
      </c>
      <c r="D19" s="11">
        <f t="shared" si="1"/>
        <v>1.0724899598393574</v>
      </c>
      <c r="E19" s="4"/>
    </row>
    <row r="20" spans="1:5" ht="15" customHeight="1" x14ac:dyDescent="0.25">
      <c r="A20" s="9" t="s">
        <v>10</v>
      </c>
      <c r="B20" s="10">
        <v>8951</v>
      </c>
      <c r="C20" s="11">
        <f t="shared" si="0"/>
        <v>1.0489330801027819</v>
      </c>
      <c r="D20" s="11">
        <f t="shared" si="1"/>
        <v>1.1933862138308569</v>
      </c>
      <c r="E20" s="4"/>
    </row>
    <row r="21" spans="1:5" ht="15" customHeight="1" x14ac:dyDescent="0.25">
      <c r="A21" s="9" t="s">
        <v>11</v>
      </c>
      <c r="B21" s="10">
        <v>9134</v>
      </c>
      <c r="C21" s="11">
        <f t="shared" si="0"/>
        <v>1.0279176702430479</v>
      </c>
      <c r="D21" s="11">
        <f t="shared" si="1"/>
        <v>1.1694766805342676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9389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10682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147</v>
      </c>
      <c r="C3" s="4"/>
      <c r="D3" s="4"/>
      <c r="E3" s="4"/>
    </row>
    <row r="4" spans="1:12" ht="15" customHeight="1" x14ac:dyDescent="0.25">
      <c r="A4" s="4" t="s">
        <v>138</v>
      </c>
      <c r="B4" s="5" t="s">
        <v>103</v>
      </c>
      <c r="C4" s="4"/>
      <c r="D4" s="4"/>
      <c r="E4" s="4"/>
    </row>
    <row r="5" spans="1:12" ht="15" customHeight="1" x14ac:dyDescent="0.25">
      <c r="A5" s="4" t="s">
        <v>150</v>
      </c>
      <c r="B5" s="3" t="s">
        <v>157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15794</v>
      </c>
      <c r="C10" s="11">
        <f>B$23/B10</f>
        <v>1.1486640496391034</v>
      </c>
      <c r="D10" s="11">
        <f>B$24/B10</f>
        <v>1.354754970241864</v>
      </c>
      <c r="E10" s="4"/>
    </row>
    <row r="11" spans="1:12" ht="15" customHeight="1" x14ac:dyDescent="0.25">
      <c r="A11" s="9" t="s">
        <v>1</v>
      </c>
      <c r="B11" s="10">
        <v>15922</v>
      </c>
      <c r="C11" s="11">
        <f>B$23/B11</f>
        <v>1.1394297198844365</v>
      </c>
      <c r="D11" s="11">
        <f>B$24/B11</f>
        <v>1.3438638362014823</v>
      </c>
      <c r="E11" s="4"/>
    </row>
    <row r="12" spans="1:12" ht="15" customHeight="1" x14ac:dyDescent="0.25">
      <c r="A12" s="9" t="s">
        <v>2</v>
      </c>
      <c r="B12" s="10">
        <v>16259</v>
      </c>
      <c r="C12" s="11">
        <f t="shared" ref="C12:C21" si="0">B$23/B12</f>
        <v>1.1158127806138138</v>
      </c>
      <c r="D12" s="11">
        <f t="shared" ref="D12:D21" si="1">B$24/B12</f>
        <v>1.31600959468602</v>
      </c>
      <c r="E12" s="4"/>
    </row>
    <row r="13" spans="1:12" ht="15" customHeight="1" x14ac:dyDescent="0.25">
      <c r="A13" s="9" t="s">
        <v>3</v>
      </c>
      <c r="B13" s="10">
        <v>17095</v>
      </c>
      <c r="C13" s="11">
        <f t="shared" si="0"/>
        <v>1.0612459783562445</v>
      </c>
      <c r="D13" s="11">
        <f t="shared" si="1"/>
        <v>1.2516525299795263</v>
      </c>
      <c r="E13" s="4"/>
    </row>
    <row r="14" spans="1:12" ht="15" customHeight="1" x14ac:dyDescent="0.25">
      <c r="A14" s="9" t="s">
        <v>4</v>
      </c>
      <c r="B14" s="10">
        <v>18844</v>
      </c>
      <c r="C14" s="11">
        <f t="shared" si="0"/>
        <v>0.96274676289535133</v>
      </c>
      <c r="D14" s="11">
        <f t="shared" si="1"/>
        <v>1.1354807896412651</v>
      </c>
      <c r="E14" s="4"/>
    </row>
    <row r="15" spans="1:12" ht="15" customHeight="1" x14ac:dyDescent="0.25">
      <c r="A15" s="9" t="s">
        <v>5</v>
      </c>
      <c r="B15" s="10">
        <v>20978</v>
      </c>
      <c r="C15" s="11">
        <f t="shared" si="0"/>
        <v>0.86481075412336739</v>
      </c>
      <c r="D15" s="11">
        <f t="shared" si="1"/>
        <v>1.0199733053675279</v>
      </c>
      <c r="E15" s="4"/>
    </row>
    <row r="16" spans="1:12" ht="15" customHeight="1" x14ac:dyDescent="0.25">
      <c r="A16" s="9" t="s">
        <v>6</v>
      </c>
      <c r="B16" s="10">
        <v>21236</v>
      </c>
      <c r="C16" s="11">
        <f t="shared" si="0"/>
        <v>0.85430401205500095</v>
      </c>
      <c r="D16" s="11">
        <f t="shared" si="1"/>
        <v>1.007581465436052</v>
      </c>
      <c r="E16" s="4"/>
    </row>
    <row r="17" spans="1:5" ht="15" customHeight="1" x14ac:dyDescent="0.25">
      <c r="A17" s="9" t="s">
        <v>7</v>
      </c>
      <c r="B17" s="10">
        <v>21397</v>
      </c>
      <c r="C17" s="11">
        <f t="shared" si="0"/>
        <v>0.84787587044912838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19197</v>
      </c>
      <c r="C18" s="11">
        <f t="shared" si="0"/>
        <v>0.94504349637964269</v>
      </c>
      <c r="D18" s="11">
        <f t="shared" si="1"/>
        <v>1.1146012397770484</v>
      </c>
      <c r="E18" s="4"/>
    </row>
    <row r="19" spans="1:5" ht="15" customHeight="1" x14ac:dyDescent="0.25">
      <c r="A19" s="9" t="s">
        <v>9</v>
      </c>
      <c r="B19" s="10">
        <v>17978</v>
      </c>
      <c r="C19" s="11">
        <f t="shared" si="0"/>
        <v>1.0091222605406609</v>
      </c>
      <c r="D19" s="11">
        <f t="shared" si="1"/>
        <v>1.1901768828568251</v>
      </c>
      <c r="E19" s="4"/>
    </row>
    <row r="20" spans="1:5" ht="15" customHeight="1" x14ac:dyDescent="0.25">
      <c r="A20" s="9" t="s">
        <v>10</v>
      </c>
      <c r="B20" s="10">
        <v>16899</v>
      </c>
      <c r="C20" s="11">
        <f t="shared" si="0"/>
        <v>1.0735546482040357</v>
      </c>
      <c r="D20" s="11">
        <f t="shared" si="1"/>
        <v>1.2661695958340731</v>
      </c>
      <c r="E20" s="4"/>
    </row>
    <row r="21" spans="1:5" ht="15" customHeight="1" x14ac:dyDescent="0.25">
      <c r="A21" s="9" t="s">
        <v>11</v>
      </c>
      <c r="B21" s="10">
        <v>15921</v>
      </c>
      <c r="C21" s="11">
        <f t="shared" si="0"/>
        <v>1.1395012876075623</v>
      </c>
      <c r="D21" s="11">
        <f t="shared" si="1"/>
        <v>1.3439482444570066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18142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21397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215</v>
      </c>
      <c r="C3" s="4"/>
      <c r="D3" s="4"/>
      <c r="E3" s="4"/>
    </row>
    <row r="4" spans="1:12" ht="15" customHeight="1" x14ac:dyDescent="0.25">
      <c r="A4" s="4" t="s">
        <v>138</v>
      </c>
      <c r="B4" s="5" t="s">
        <v>90</v>
      </c>
      <c r="C4" s="4"/>
      <c r="D4" s="4"/>
      <c r="E4" s="4"/>
    </row>
    <row r="5" spans="1:12" ht="15" customHeight="1" x14ac:dyDescent="0.25">
      <c r="A5" s="4" t="s">
        <v>150</v>
      </c>
      <c r="B5" s="3" t="s">
        <v>216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10625</v>
      </c>
      <c r="C10" s="11">
        <f>B$23/B10</f>
        <v>1.1553882352941176</v>
      </c>
      <c r="D10" s="11">
        <f>B$24/B10</f>
        <v>1.6219294117647058</v>
      </c>
      <c r="E10" s="4"/>
    </row>
    <row r="11" spans="1:12" ht="15" customHeight="1" x14ac:dyDescent="0.25">
      <c r="A11" s="9" t="s">
        <v>1</v>
      </c>
      <c r="B11" s="10">
        <v>10835</v>
      </c>
      <c r="C11" s="11">
        <f>B$23/B11</f>
        <v>1.132994923857868</v>
      </c>
      <c r="D11" s="11">
        <f>B$24/B11</f>
        <v>1.5904937701892017</v>
      </c>
      <c r="E11" s="4"/>
    </row>
    <row r="12" spans="1:12" ht="15" customHeight="1" x14ac:dyDescent="0.25">
      <c r="A12" s="9" t="s">
        <v>2</v>
      </c>
      <c r="B12" s="10">
        <v>9942</v>
      </c>
      <c r="C12" s="11">
        <f t="shared" ref="C12:C21" si="0">B$23/B12</f>
        <v>1.2347616173808087</v>
      </c>
      <c r="D12" s="11">
        <f t="shared" ref="D12:D21" si="1">B$24/B12</f>
        <v>1.7333534500100582</v>
      </c>
      <c r="E12" s="4"/>
    </row>
    <row r="13" spans="1:12" ht="15" customHeight="1" x14ac:dyDescent="0.25">
      <c r="A13" s="9" t="s">
        <v>3</v>
      </c>
      <c r="B13" s="10">
        <v>9934</v>
      </c>
      <c r="C13" s="11">
        <f t="shared" si="0"/>
        <v>1.235755989530904</v>
      </c>
      <c r="D13" s="11">
        <f t="shared" si="1"/>
        <v>1.734749345681498</v>
      </c>
      <c r="E13" s="4"/>
    </row>
    <row r="14" spans="1:12" ht="15" customHeight="1" x14ac:dyDescent="0.25">
      <c r="A14" s="9" t="s">
        <v>4</v>
      </c>
      <c r="B14" s="10">
        <v>11757</v>
      </c>
      <c r="C14" s="11">
        <f t="shared" si="0"/>
        <v>1.0441439142638429</v>
      </c>
      <c r="D14" s="11">
        <f t="shared" si="1"/>
        <v>1.4657650761248617</v>
      </c>
      <c r="E14" s="4"/>
    </row>
    <row r="15" spans="1:12" ht="15" customHeight="1" x14ac:dyDescent="0.25">
      <c r="A15" s="9" t="s">
        <v>5</v>
      </c>
      <c r="B15" s="10">
        <v>13851</v>
      </c>
      <c r="C15" s="11">
        <f t="shared" si="0"/>
        <v>0.88628979857050028</v>
      </c>
      <c r="D15" s="11">
        <f t="shared" si="1"/>
        <v>1.2441700960219479</v>
      </c>
      <c r="E15" s="4"/>
    </row>
    <row r="16" spans="1:12" ht="15" customHeight="1" x14ac:dyDescent="0.25">
      <c r="A16" s="9" t="s">
        <v>6</v>
      </c>
      <c r="B16" s="10">
        <v>17233</v>
      </c>
      <c r="C16" s="11">
        <f t="shared" si="0"/>
        <v>0.7123542041432136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16402</v>
      </c>
      <c r="C17" s="11">
        <f t="shared" si="0"/>
        <v>0.74844531154737226</v>
      </c>
      <c r="D17" s="11">
        <f t="shared" si="1"/>
        <v>1.0506645531032801</v>
      </c>
      <c r="E17" s="4"/>
    </row>
    <row r="18" spans="1:5" ht="15" customHeight="1" x14ac:dyDescent="0.25">
      <c r="A18" s="9" t="s">
        <v>8</v>
      </c>
      <c r="B18" s="10">
        <v>13178</v>
      </c>
      <c r="C18" s="11">
        <f t="shared" si="0"/>
        <v>0.93155258764607685</v>
      </c>
      <c r="D18" s="11">
        <f t="shared" si="1"/>
        <v>1.3077098193959629</v>
      </c>
      <c r="E18" s="4"/>
    </row>
    <row r="19" spans="1:5" ht="15" customHeight="1" x14ac:dyDescent="0.25">
      <c r="A19" s="9" t="s">
        <v>9</v>
      </c>
      <c r="B19" s="10">
        <v>13039</v>
      </c>
      <c r="C19" s="11">
        <f t="shared" si="0"/>
        <v>0.94148324257995242</v>
      </c>
      <c r="D19" s="11">
        <f t="shared" si="1"/>
        <v>1.3216504333154384</v>
      </c>
      <c r="E19" s="4"/>
    </row>
    <row r="20" spans="1:5" ht="15" customHeight="1" x14ac:dyDescent="0.25">
      <c r="A20" s="9" t="s">
        <v>10</v>
      </c>
      <c r="B20" s="10">
        <v>10489</v>
      </c>
      <c r="C20" s="11">
        <f t="shared" si="0"/>
        <v>1.1703689579559537</v>
      </c>
      <c r="D20" s="11">
        <f t="shared" si="1"/>
        <v>1.64295929068548</v>
      </c>
      <c r="E20" s="4"/>
    </row>
    <row r="21" spans="1:5" ht="15" customHeight="1" x14ac:dyDescent="0.25">
      <c r="A21" s="9" t="s">
        <v>11</v>
      </c>
      <c r="B21" s="10">
        <v>10060</v>
      </c>
      <c r="C21" s="11">
        <f t="shared" si="0"/>
        <v>1.2202783300198807</v>
      </c>
      <c r="D21" s="11">
        <f t="shared" si="1"/>
        <v>1.7130218687872762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12276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17233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217</v>
      </c>
      <c r="C3" s="4"/>
      <c r="D3" s="4"/>
      <c r="E3" s="4"/>
    </row>
    <row r="4" spans="1:12" ht="15" customHeight="1" x14ac:dyDescent="0.25">
      <c r="A4" s="4" t="s">
        <v>138</v>
      </c>
      <c r="B4" s="5" t="s">
        <v>132</v>
      </c>
      <c r="C4" s="4"/>
      <c r="D4" s="4"/>
      <c r="E4" s="4"/>
    </row>
    <row r="5" spans="1:12" ht="15" customHeight="1" x14ac:dyDescent="0.25">
      <c r="A5" s="4" t="s">
        <v>150</v>
      </c>
      <c r="B5" s="3" t="s">
        <v>272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6102</v>
      </c>
      <c r="C10" s="11">
        <f>B$23/B10</f>
        <v>1.3364470665355621</v>
      </c>
      <c r="D10" s="11">
        <f>B$24/B10</f>
        <v>1.45296624057686</v>
      </c>
      <c r="E10" s="4"/>
    </row>
    <row r="11" spans="1:12" ht="15" customHeight="1" x14ac:dyDescent="0.25">
      <c r="A11" s="9" t="s">
        <v>1</v>
      </c>
      <c r="B11" s="10">
        <v>7555</v>
      </c>
      <c r="C11" s="11">
        <f>B$23/B11</f>
        <v>1.0794176042356056</v>
      </c>
      <c r="D11" s="11">
        <f>B$24/B11</f>
        <v>1.1735274652547982</v>
      </c>
      <c r="E11" s="4"/>
    </row>
    <row r="12" spans="1:12" ht="15" customHeight="1" x14ac:dyDescent="0.25">
      <c r="A12" s="9" t="s">
        <v>2</v>
      </c>
      <c r="B12" s="10">
        <v>7344</v>
      </c>
      <c r="C12" s="11">
        <f t="shared" ref="C12:C21" si="0">B$23/B12</f>
        <v>1.1104302832244008</v>
      </c>
      <c r="D12" s="11">
        <f t="shared" ref="D12:D21" si="1">B$24/B12</f>
        <v>1.207244008714597</v>
      </c>
      <c r="E12" s="4"/>
    </row>
    <row r="13" spans="1:12" ht="15" customHeight="1" x14ac:dyDescent="0.25">
      <c r="A13" s="9" t="s">
        <v>3</v>
      </c>
      <c r="B13" s="10">
        <v>8158</v>
      </c>
      <c r="C13" s="11">
        <f t="shared" si="0"/>
        <v>0.99963226280951212</v>
      </c>
      <c r="D13" s="11">
        <f t="shared" si="1"/>
        <v>1.086785976955136</v>
      </c>
      <c r="E13" s="4"/>
    </row>
    <row r="14" spans="1:12" ht="15" customHeight="1" x14ac:dyDescent="0.25">
      <c r="A14" s="9" t="s">
        <v>4</v>
      </c>
      <c r="B14" s="10">
        <v>8546</v>
      </c>
      <c r="C14" s="11">
        <f t="shared" si="0"/>
        <v>0.95424760121694363</v>
      </c>
      <c r="D14" s="11">
        <f t="shared" si="1"/>
        <v>1.037444418441376</v>
      </c>
      <c r="E14" s="4"/>
    </row>
    <row r="15" spans="1:12" ht="15" customHeight="1" x14ac:dyDescent="0.25">
      <c r="A15" s="9" t="s">
        <v>5</v>
      </c>
      <c r="B15" s="10">
        <v>8807</v>
      </c>
      <c r="C15" s="11">
        <f t="shared" si="0"/>
        <v>0.92596798001589642</v>
      </c>
      <c r="D15" s="11">
        <f t="shared" si="1"/>
        <v>1.0066992165323039</v>
      </c>
      <c r="E15" s="4"/>
    </row>
    <row r="16" spans="1:12" ht="15" customHeight="1" x14ac:dyDescent="0.25">
      <c r="A16" s="9" t="s">
        <v>6</v>
      </c>
      <c r="B16" s="10">
        <v>8866</v>
      </c>
      <c r="C16" s="11">
        <f t="shared" si="0"/>
        <v>0.91980600045116179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8782</v>
      </c>
      <c r="C17" s="11">
        <f t="shared" si="0"/>
        <v>0.92860396265087675</v>
      </c>
      <c r="D17" s="11">
        <f t="shared" si="1"/>
        <v>1.0095650193577772</v>
      </c>
      <c r="E17" s="4"/>
    </row>
    <row r="18" spans="1:5" ht="15" customHeight="1" x14ac:dyDescent="0.25">
      <c r="A18" s="9" t="s">
        <v>8</v>
      </c>
      <c r="B18" s="10">
        <v>8579</v>
      </c>
      <c r="C18" s="11">
        <f t="shared" si="0"/>
        <v>0.9505769903252127</v>
      </c>
      <c r="D18" s="11">
        <f t="shared" si="1"/>
        <v>1.0334537824921319</v>
      </c>
      <c r="E18" s="4"/>
    </row>
    <row r="19" spans="1:5" ht="15" customHeight="1" x14ac:dyDescent="0.25">
      <c r="A19" s="9" t="s">
        <v>9</v>
      </c>
      <c r="B19" s="10">
        <v>8464</v>
      </c>
      <c r="C19" s="11">
        <f t="shared" si="0"/>
        <v>0.963492438563327</v>
      </c>
      <c r="D19" s="11">
        <f t="shared" si="1"/>
        <v>1.0474952741020793</v>
      </c>
      <c r="E19" s="4"/>
    </row>
    <row r="20" spans="1:5" ht="15" customHeight="1" x14ac:dyDescent="0.25">
      <c r="A20" s="9" t="s">
        <v>10</v>
      </c>
      <c r="B20" s="10">
        <v>7801</v>
      </c>
      <c r="C20" s="11">
        <f t="shared" si="0"/>
        <v>1.0453787975900526</v>
      </c>
      <c r="D20" s="11">
        <f t="shared" si="1"/>
        <v>1.1365209588514293</v>
      </c>
      <c r="E20" s="4"/>
    </row>
    <row r="21" spans="1:5" ht="15" customHeight="1" x14ac:dyDescent="0.25">
      <c r="A21" s="9" t="s">
        <v>11</v>
      </c>
      <c r="B21" s="10">
        <v>7269</v>
      </c>
      <c r="C21" s="11">
        <f t="shared" si="0"/>
        <v>1.1218874673270052</v>
      </c>
      <c r="D21" s="11">
        <f t="shared" si="1"/>
        <v>1.2197000962993534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8155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8866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218</v>
      </c>
      <c r="C3" s="4"/>
      <c r="D3" s="4"/>
      <c r="E3" s="4"/>
    </row>
    <row r="4" spans="1:12" ht="15" customHeight="1" x14ac:dyDescent="0.25">
      <c r="A4" s="4" t="s">
        <v>138</v>
      </c>
      <c r="B4" s="5" t="s">
        <v>75</v>
      </c>
      <c r="C4" s="4"/>
      <c r="D4" s="4"/>
      <c r="E4" s="4"/>
    </row>
    <row r="5" spans="1:12" ht="15" customHeight="1" x14ac:dyDescent="0.25">
      <c r="A5" s="4" t="s">
        <v>150</v>
      </c>
      <c r="B5" s="3" t="s">
        <v>259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25678</v>
      </c>
      <c r="C10" s="11">
        <f>B$23/B10</f>
        <v>1.1138328530259367</v>
      </c>
      <c r="D10" s="11">
        <f>B$24/B10</f>
        <v>1.3214035361009424</v>
      </c>
      <c r="E10" s="4"/>
    </row>
    <row r="11" spans="1:12" ht="15" customHeight="1" x14ac:dyDescent="0.25">
      <c r="A11" s="9" t="s">
        <v>1</v>
      </c>
      <c r="B11" s="10">
        <v>25502</v>
      </c>
      <c r="C11" s="11">
        <f>B$23/B11</f>
        <v>1.1215198807936633</v>
      </c>
      <c r="D11" s="11">
        <f>B$24/B11</f>
        <v>1.3305230962277468</v>
      </c>
      <c r="E11" s="4"/>
    </row>
    <row r="12" spans="1:12" ht="15" customHeight="1" x14ac:dyDescent="0.25">
      <c r="A12" s="9" t="s">
        <v>2</v>
      </c>
      <c r="B12" s="10">
        <v>25695</v>
      </c>
      <c r="C12" s="11">
        <f t="shared" ref="C12:C21" si="0">B$23/B12</f>
        <v>1.1130959330609067</v>
      </c>
      <c r="D12" s="11">
        <f t="shared" ref="D12:D21" si="1">B$24/B12</f>
        <v>1.3205292858532789</v>
      </c>
      <c r="E12" s="4"/>
    </row>
    <row r="13" spans="1:12" ht="15" customHeight="1" x14ac:dyDescent="0.25">
      <c r="A13" s="9" t="s">
        <v>3</v>
      </c>
      <c r="B13" s="10">
        <v>26081</v>
      </c>
      <c r="C13" s="11">
        <f t="shared" si="0"/>
        <v>1.0966220620374985</v>
      </c>
      <c r="D13" s="11">
        <f t="shared" si="1"/>
        <v>1.3009853916644301</v>
      </c>
      <c r="E13" s="4"/>
    </row>
    <row r="14" spans="1:12" ht="15" customHeight="1" x14ac:dyDescent="0.25">
      <c r="A14" s="9" t="s">
        <v>4</v>
      </c>
      <c r="B14" s="10">
        <v>28519</v>
      </c>
      <c r="C14" s="11">
        <f t="shared" si="0"/>
        <v>1.0028752761317017</v>
      </c>
      <c r="D14" s="11">
        <f t="shared" si="1"/>
        <v>1.1897682246923105</v>
      </c>
      <c r="E14" s="4"/>
    </row>
    <row r="15" spans="1:12" ht="15" customHeight="1" x14ac:dyDescent="0.25">
      <c r="A15" s="9" t="s">
        <v>5</v>
      </c>
      <c r="B15" s="10">
        <v>31172</v>
      </c>
      <c r="C15" s="11">
        <f t="shared" si="0"/>
        <v>0.91752213524958293</v>
      </c>
      <c r="D15" s="11">
        <f t="shared" si="1"/>
        <v>1.088508918259977</v>
      </c>
      <c r="E15" s="4"/>
    </row>
    <row r="16" spans="1:12" ht="15" customHeight="1" x14ac:dyDescent="0.25">
      <c r="A16" s="9" t="s">
        <v>6</v>
      </c>
      <c r="B16" s="10">
        <v>33335</v>
      </c>
      <c r="C16" s="11">
        <f t="shared" si="0"/>
        <v>0.85798710064496775</v>
      </c>
      <c r="D16" s="11">
        <f t="shared" si="1"/>
        <v>1.0178791060446977</v>
      </c>
      <c r="E16" s="4"/>
    </row>
    <row r="17" spans="1:5" ht="15" customHeight="1" x14ac:dyDescent="0.25">
      <c r="A17" s="9" t="s">
        <v>7</v>
      </c>
      <c r="B17" s="10">
        <v>33931</v>
      </c>
      <c r="C17" s="11">
        <f t="shared" si="0"/>
        <v>0.84291650702897059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30049</v>
      </c>
      <c r="C18" s="11">
        <f t="shared" si="0"/>
        <v>0.95181204033412092</v>
      </c>
      <c r="D18" s="11">
        <f t="shared" si="1"/>
        <v>1.1291889913141868</v>
      </c>
      <c r="E18" s="4"/>
    </row>
    <row r="19" spans="1:5" ht="15" customHeight="1" x14ac:dyDescent="0.25">
      <c r="A19" s="9" t="s">
        <v>9</v>
      </c>
      <c r="B19" s="10">
        <v>29806</v>
      </c>
      <c r="C19" s="11">
        <f t="shared" si="0"/>
        <v>0.95957189827551503</v>
      </c>
      <c r="D19" s="11">
        <f t="shared" si="1"/>
        <v>1.1383949540361</v>
      </c>
      <c r="E19" s="4"/>
    </row>
    <row r="20" spans="1:5" ht="15" customHeight="1" x14ac:dyDescent="0.25">
      <c r="A20" s="9" t="s">
        <v>10</v>
      </c>
      <c r="B20" s="10">
        <v>27204</v>
      </c>
      <c r="C20" s="11">
        <f t="shared" si="0"/>
        <v>1.0513527422437876</v>
      </c>
      <c r="D20" s="11">
        <f t="shared" si="1"/>
        <v>1.2472798117923836</v>
      </c>
      <c r="E20" s="4"/>
    </row>
    <row r="21" spans="1:5" ht="15" customHeight="1" x14ac:dyDescent="0.25">
      <c r="A21" s="9" t="s">
        <v>11</v>
      </c>
      <c r="B21" s="10">
        <v>25942</v>
      </c>
      <c r="C21" s="11">
        <f t="shared" si="0"/>
        <v>1.1024978798858993</v>
      </c>
      <c r="D21" s="11">
        <f t="shared" si="1"/>
        <v>1.3079562100069386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28601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33931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219</v>
      </c>
      <c r="C3" s="4"/>
      <c r="D3" s="4"/>
      <c r="E3" s="4"/>
    </row>
    <row r="4" spans="1:12" ht="15" customHeight="1" x14ac:dyDescent="0.25">
      <c r="A4" s="4" t="s">
        <v>138</v>
      </c>
      <c r="B4" s="5" t="s">
        <v>24</v>
      </c>
      <c r="C4" s="4"/>
      <c r="D4" s="4"/>
      <c r="E4" s="4"/>
    </row>
    <row r="5" spans="1:12" ht="15" customHeight="1" x14ac:dyDescent="0.25">
      <c r="A5" s="4" t="s">
        <v>150</v>
      </c>
      <c r="B5" s="3" t="s">
        <v>238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4910</v>
      </c>
      <c r="C10" s="11">
        <f>B$23/B10</f>
        <v>1.2688391038696538</v>
      </c>
      <c r="D10" s="11">
        <f>B$24/B10</f>
        <v>1.5686354378818737</v>
      </c>
      <c r="E10" s="4"/>
    </row>
    <row r="11" spans="1:12" ht="15" customHeight="1" x14ac:dyDescent="0.25">
      <c r="A11" s="9" t="s">
        <v>1</v>
      </c>
      <c r="B11" s="10">
        <v>5510</v>
      </c>
      <c r="C11" s="11">
        <f>B$23/B11</f>
        <v>1.1306715063520871</v>
      </c>
      <c r="D11" s="11">
        <f>B$24/B11</f>
        <v>1.3978221415607985</v>
      </c>
      <c r="E11" s="4"/>
    </row>
    <row r="12" spans="1:12" ht="15" customHeight="1" x14ac:dyDescent="0.25">
      <c r="A12" s="9" t="s">
        <v>2</v>
      </c>
      <c r="B12" s="10">
        <v>5163</v>
      </c>
      <c r="C12" s="11">
        <f t="shared" ref="C12:C21" si="0">B$23/B12</f>
        <v>1.2066627929498355</v>
      </c>
      <c r="D12" s="11">
        <f t="shared" ref="D12:D21" si="1">B$24/B12</f>
        <v>1.4917683517334883</v>
      </c>
      <c r="E12" s="4"/>
    </row>
    <row r="13" spans="1:12" ht="15" customHeight="1" x14ac:dyDescent="0.25">
      <c r="A13" s="9" t="s">
        <v>3</v>
      </c>
      <c r="B13" s="10">
        <v>5567</v>
      </c>
      <c r="C13" s="11">
        <f t="shared" si="0"/>
        <v>1.1190946649901203</v>
      </c>
      <c r="D13" s="11">
        <f t="shared" si="1"/>
        <v>1.3835099694629065</v>
      </c>
      <c r="E13" s="4"/>
    </row>
    <row r="14" spans="1:12" ht="15" customHeight="1" x14ac:dyDescent="0.25">
      <c r="A14" s="9" t="s">
        <v>4</v>
      </c>
      <c r="B14" s="10">
        <v>6467</v>
      </c>
      <c r="C14" s="11">
        <f t="shared" si="0"/>
        <v>0.96335240451523119</v>
      </c>
      <c r="D14" s="11">
        <f t="shared" si="1"/>
        <v>1.1909695376526983</v>
      </c>
      <c r="E14" s="4"/>
    </row>
    <row r="15" spans="1:12" ht="15" customHeight="1" x14ac:dyDescent="0.25">
      <c r="A15" s="9" t="s">
        <v>5</v>
      </c>
      <c r="B15" s="10">
        <v>7033</v>
      </c>
      <c r="C15" s="11">
        <f t="shared" si="0"/>
        <v>0.88582397270012792</v>
      </c>
      <c r="D15" s="11">
        <f t="shared" si="1"/>
        <v>1.0951229916109768</v>
      </c>
      <c r="E15" s="4"/>
    </row>
    <row r="16" spans="1:12" ht="15" customHeight="1" x14ac:dyDescent="0.25">
      <c r="A16" s="9" t="s">
        <v>6</v>
      </c>
      <c r="B16" s="10">
        <v>7702</v>
      </c>
      <c r="C16" s="11">
        <f t="shared" si="0"/>
        <v>0.80888081017917424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7421</v>
      </c>
      <c r="C17" s="11">
        <f t="shared" si="0"/>
        <v>0.83950950006737635</v>
      </c>
      <c r="D17" s="11">
        <f t="shared" si="1"/>
        <v>1.0378655167767148</v>
      </c>
      <c r="E17" s="4"/>
    </row>
    <row r="18" spans="1:5" ht="15" customHeight="1" x14ac:dyDescent="0.25">
      <c r="A18" s="9" t="s">
        <v>8</v>
      </c>
      <c r="B18" s="10">
        <v>7011</v>
      </c>
      <c r="C18" s="11">
        <f t="shared" si="0"/>
        <v>0.88860362287833405</v>
      </c>
      <c r="D18" s="11">
        <f t="shared" si="1"/>
        <v>1.0985594066466982</v>
      </c>
      <c r="E18" s="4"/>
    </row>
    <row r="19" spans="1:5" ht="15" customHeight="1" x14ac:dyDescent="0.25">
      <c r="A19" s="9" t="s">
        <v>9</v>
      </c>
      <c r="B19" s="10">
        <v>6723</v>
      </c>
      <c r="C19" s="11">
        <f t="shared" si="0"/>
        <v>0.92666964152907927</v>
      </c>
      <c r="D19" s="11">
        <f t="shared" si="1"/>
        <v>1.1456195150974267</v>
      </c>
      <c r="E19" s="4"/>
    </row>
    <row r="20" spans="1:5" ht="15" customHeight="1" x14ac:dyDescent="0.25">
      <c r="A20" s="9" t="s">
        <v>10</v>
      </c>
      <c r="B20" s="10">
        <v>5879</v>
      </c>
      <c r="C20" s="11">
        <f t="shared" si="0"/>
        <v>1.0597040312978399</v>
      </c>
      <c r="D20" s="11">
        <f t="shared" si="1"/>
        <v>1.3100867494471848</v>
      </c>
      <c r="E20" s="4"/>
    </row>
    <row r="21" spans="1:5" ht="15" customHeight="1" x14ac:dyDescent="0.25">
      <c r="A21" s="9" t="s">
        <v>11</v>
      </c>
      <c r="B21" s="10">
        <v>5279</v>
      </c>
      <c r="C21" s="11">
        <f t="shared" si="0"/>
        <v>1.1801477552566775</v>
      </c>
      <c r="D21" s="11">
        <f t="shared" si="1"/>
        <v>1.4589884447812085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6230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7702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220</v>
      </c>
      <c r="C3" s="4"/>
      <c r="D3" s="4"/>
      <c r="E3" s="4"/>
    </row>
    <row r="4" spans="1:12" ht="15" customHeight="1" x14ac:dyDescent="0.25">
      <c r="A4" s="4" t="s">
        <v>138</v>
      </c>
      <c r="B4" s="5" t="s">
        <v>77</v>
      </c>
      <c r="C4" s="4"/>
      <c r="D4" s="4"/>
      <c r="E4" s="4"/>
    </row>
    <row r="5" spans="1:12" ht="15" customHeight="1" x14ac:dyDescent="0.25">
      <c r="A5" s="4" t="s">
        <v>150</v>
      </c>
      <c r="B5" s="3" t="s">
        <v>223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29" t="s">
        <v>0</v>
      </c>
      <c r="B10" s="30">
        <v>102496</v>
      </c>
      <c r="C10" s="31">
        <f>B$23/B10</f>
        <v>1.047065251326881</v>
      </c>
      <c r="D10" s="31">
        <f>B$24/B10</f>
        <v>1.1452544489541054</v>
      </c>
      <c r="E10" s="4"/>
    </row>
    <row r="11" spans="1:12" ht="15" customHeight="1" x14ac:dyDescent="0.25">
      <c r="A11" s="29" t="s">
        <v>1</v>
      </c>
      <c r="B11" s="30">
        <v>99628</v>
      </c>
      <c r="C11" s="31">
        <f>B$23/B11</f>
        <v>1.0772072108242663</v>
      </c>
      <c r="D11" s="31">
        <f>B$24/B11</f>
        <v>1.1782229895210181</v>
      </c>
      <c r="E11" s="4"/>
    </row>
    <row r="12" spans="1:12" ht="15" customHeight="1" x14ac:dyDescent="0.25">
      <c r="A12" s="29" t="s">
        <v>2</v>
      </c>
      <c r="B12" s="30">
        <v>99081</v>
      </c>
      <c r="C12" s="31">
        <f t="shared" ref="C12:C21" si="0">B$23/B12</f>
        <v>1.0831541869783308</v>
      </c>
      <c r="D12" s="31">
        <f t="shared" ref="D12:D21" si="1">B$24/B12</f>
        <v>1.1847276470766344</v>
      </c>
      <c r="E12" s="4"/>
    </row>
    <row r="13" spans="1:12" ht="15" customHeight="1" x14ac:dyDescent="0.25">
      <c r="A13" s="29" t="s">
        <v>3</v>
      </c>
      <c r="B13" s="30">
        <v>102900</v>
      </c>
      <c r="C13" s="31">
        <f t="shared" si="0"/>
        <v>1.0429543245869777</v>
      </c>
      <c r="D13" s="31">
        <f t="shared" si="1"/>
        <v>1.1407580174927114</v>
      </c>
      <c r="E13" s="4"/>
    </row>
    <row r="14" spans="1:12" ht="15" customHeight="1" x14ac:dyDescent="0.25">
      <c r="A14" s="29" t="s">
        <v>4</v>
      </c>
      <c r="B14" s="30">
        <v>106204</v>
      </c>
      <c r="C14" s="31">
        <f t="shared" si="0"/>
        <v>1.0105080787917593</v>
      </c>
      <c r="D14" s="31">
        <f t="shared" si="1"/>
        <v>1.1052691047418177</v>
      </c>
      <c r="E14" s="4"/>
    </row>
    <row r="15" spans="1:12" ht="15" customHeight="1" x14ac:dyDescent="0.25">
      <c r="A15" s="29" t="s">
        <v>5</v>
      </c>
      <c r="B15" s="30">
        <v>117384</v>
      </c>
      <c r="C15" s="31">
        <f t="shared" si="0"/>
        <v>0.91426429496353845</v>
      </c>
      <c r="D15" s="31">
        <f t="shared" si="1"/>
        <v>1</v>
      </c>
      <c r="E15" s="4"/>
    </row>
    <row r="16" spans="1:12" ht="15" customHeight="1" x14ac:dyDescent="0.25">
      <c r="A16" s="29" t="s">
        <v>6</v>
      </c>
      <c r="B16" s="30">
        <v>112179</v>
      </c>
      <c r="C16" s="31">
        <f t="shared" si="0"/>
        <v>0.95668529760472099</v>
      </c>
      <c r="D16" s="31">
        <f t="shared" si="1"/>
        <v>1.0463990586473404</v>
      </c>
      <c r="E16" s="4"/>
    </row>
    <row r="17" spans="1:5" ht="15" customHeight="1" x14ac:dyDescent="0.25">
      <c r="A17" s="29" t="s">
        <v>7</v>
      </c>
      <c r="B17" s="30">
        <v>117266</v>
      </c>
      <c r="C17" s="31">
        <f t="shared" si="0"/>
        <v>0.91518428188903855</v>
      </c>
      <c r="D17" s="31">
        <f t="shared" si="1"/>
        <v>1.0010062592737878</v>
      </c>
      <c r="E17" s="4"/>
    </row>
    <row r="18" spans="1:5" ht="15" customHeight="1" x14ac:dyDescent="0.25">
      <c r="A18" s="20" t="s">
        <v>286</v>
      </c>
      <c r="B18" s="21" t="s">
        <v>201</v>
      </c>
      <c r="C18" s="22" t="e">
        <f t="shared" si="0"/>
        <v>#VALUE!</v>
      </c>
      <c r="D18" s="22" t="e">
        <f t="shared" si="1"/>
        <v>#VALUE!</v>
      </c>
      <c r="E18" s="4"/>
    </row>
    <row r="19" spans="1:5" ht="15" customHeight="1" x14ac:dyDescent="0.25">
      <c r="A19" s="20" t="s">
        <v>287</v>
      </c>
      <c r="B19" s="21" t="s">
        <v>201</v>
      </c>
      <c r="C19" s="22" t="e">
        <f t="shared" si="0"/>
        <v>#VALUE!</v>
      </c>
      <c r="D19" s="22" t="e">
        <f t="shared" si="1"/>
        <v>#VALUE!</v>
      </c>
      <c r="E19" s="4"/>
    </row>
    <row r="20" spans="1:5" ht="15" customHeight="1" x14ac:dyDescent="0.25">
      <c r="A20" s="20" t="s">
        <v>288</v>
      </c>
      <c r="B20" s="21" t="s">
        <v>201</v>
      </c>
      <c r="C20" s="22" t="e">
        <f t="shared" si="0"/>
        <v>#VALUE!</v>
      </c>
      <c r="D20" s="22" t="e">
        <f t="shared" si="1"/>
        <v>#VALUE!</v>
      </c>
      <c r="E20" s="4"/>
    </row>
    <row r="21" spans="1:5" ht="15" customHeight="1" x14ac:dyDescent="0.25">
      <c r="A21" s="20" t="s">
        <v>289</v>
      </c>
      <c r="B21" s="21" t="s">
        <v>201</v>
      </c>
      <c r="C21" s="22" t="e">
        <f t="shared" si="0"/>
        <v>#VALUE!</v>
      </c>
      <c r="D21" s="22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107320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117384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221</v>
      </c>
      <c r="C3" s="4"/>
      <c r="D3" s="4"/>
      <c r="E3" s="4"/>
    </row>
    <row r="4" spans="1:12" ht="15" customHeight="1" x14ac:dyDescent="0.25">
      <c r="A4" s="4" t="s">
        <v>138</v>
      </c>
      <c r="B4" s="5" t="s">
        <v>42</v>
      </c>
      <c r="C4" s="4"/>
      <c r="D4" s="4"/>
      <c r="E4" s="4"/>
    </row>
    <row r="5" spans="1:12" ht="15" customHeight="1" x14ac:dyDescent="0.25">
      <c r="A5" s="4" t="s">
        <v>150</v>
      </c>
      <c r="B5" s="3" t="s">
        <v>222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73939</v>
      </c>
      <c r="C10" s="11">
        <f>B$23/B10</f>
        <v>1.3241591041263745</v>
      </c>
      <c r="D10" s="11">
        <f>B$24/B10</f>
        <v>1.6895819526907316</v>
      </c>
      <c r="E10" s="4"/>
    </row>
    <row r="11" spans="1:12" ht="15" customHeight="1" x14ac:dyDescent="0.25">
      <c r="A11" s="9" t="s">
        <v>1</v>
      </c>
      <c r="B11" s="10">
        <v>88242</v>
      </c>
      <c r="C11" s="11">
        <f>B$23/B11</f>
        <v>1.1095283425126357</v>
      </c>
      <c r="D11" s="11">
        <f>B$24/B11</f>
        <v>1.415720405249201</v>
      </c>
      <c r="E11" s="4"/>
    </row>
    <row r="12" spans="1:12" ht="15" customHeight="1" x14ac:dyDescent="0.25">
      <c r="A12" s="9" t="s">
        <v>2</v>
      </c>
      <c r="B12" s="10">
        <v>81058</v>
      </c>
      <c r="C12" s="11">
        <f t="shared" ref="C12:C21" si="0">B$23/B12</f>
        <v>1.2078635051444644</v>
      </c>
      <c r="D12" s="11">
        <f t="shared" ref="D12:D21" si="1">B$24/B12</f>
        <v>1.5411927261960572</v>
      </c>
      <c r="E12" s="4"/>
    </row>
    <row r="13" spans="1:12" ht="15" customHeight="1" x14ac:dyDescent="0.25">
      <c r="A13" s="9" t="s">
        <v>3</v>
      </c>
      <c r="B13" s="10">
        <v>90457</v>
      </c>
      <c r="C13" s="11">
        <f t="shared" si="0"/>
        <v>1.0823595741623091</v>
      </c>
      <c r="D13" s="11">
        <f t="shared" si="1"/>
        <v>1.3810539814497496</v>
      </c>
      <c r="E13" s="4"/>
    </row>
    <row r="14" spans="1:12" ht="15" customHeight="1" x14ac:dyDescent="0.25">
      <c r="A14" s="9" t="s">
        <v>4</v>
      </c>
      <c r="B14" s="10">
        <v>98592</v>
      </c>
      <c r="C14" s="11">
        <f t="shared" si="0"/>
        <v>0.99305217461863027</v>
      </c>
      <c r="D14" s="11">
        <f t="shared" si="1"/>
        <v>1.2671007789678677</v>
      </c>
      <c r="E14" s="4"/>
    </row>
    <row r="15" spans="1:12" ht="15" customHeight="1" x14ac:dyDescent="0.25">
      <c r="A15" s="9" t="s">
        <v>5</v>
      </c>
      <c r="B15" s="10">
        <v>110405</v>
      </c>
      <c r="C15" s="11">
        <f t="shared" si="0"/>
        <v>0.88679860513563702</v>
      </c>
      <c r="D15" s="11">
        <f t="shared" si="1"/>
        <v>1.1315248403604909</v>
      </c>
      <c r="E15" s="4"/>
    </row>
    <row r="16" spans="1:12" ht="15" customHeight="1" x14ac:dyDescent="0.25">
      <c r="A16" s="9" t="s">
        <v>6</v>
      </c>
      <c r="B16" s="10">
        <v>123349</v>
      </c>
      <c r="C16" s="11">
        <f t="shared" si="0"/>
        <v>0.79373971414441946</v>
      </c>
      <c r="D16" s="11">
        <f t="shared" si="1"/>
        <v>1.0127848624634168</v>
      </c>
      <c r="E16" s="4"/>
    </row>
    <row r="17" spans="1:5" ht="15" customHeight="1" x14ac:dyDescent="0.25">
      <c r="A17" s="9" t="s">
        <v>7</v>
      </c>
      <c r="B17" s="10">
        <v>124926</v>
      </c>
      <c r="C17" s="11">
        <f t="shared" si="0"/>
        <v>0.78371996221763285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105784</v>
      </c>
      <c r="C18" s="11">
        <f t="shared" si="0"/>
        <v>0.92553694320502156</v>
      </c>
      <c r="D18" s="11">
        <f t="shared" si="1"/>
        <v>1.1809536413824397</v>
      </c>
      <c r="E18" s="4"/>
    </row>
    <row r="19" spans="1:5" ht="15" customHeight="1" x14ac:dyDescent="0.25">
      <c r="A19" s="9" t="s">
        <v>9</v>
      </c>
      <c r="B19" s="10">
        <v>100461</v>
      </c>
      <c r="C19" s="11">
        <f t="shared" si="0"/>
        <v>0.97457719911209328</v>
      </c>
      <c r="D19" s="11">
        <f t="shared" si="1"/>
        <v>1.2435273389673605</v>
      </c>
      <c r="E19" s="4"/>
    </row>
    <row r="20" spans="1:5" ht="15" customHeight="1" x14ac:dyDescent="0.25">
      <c r="A20" s="9" t="s">
        <v>10</v>
      </c>
      <c r="B20" s="10">
        <v>92126</v>
      </c>
      <c r="C20" s="11">
        <f t="shared" si="0"/>
        <v>1.0627510149143564</v>
      </c>
      <c r="D20" s="11">
        <f t="shared" si="1"/>
        <v>1.3560341271736536</v>
      </c>
      <c r="E20" s="4"/>
    </row>
    <row r="21" spans="1:5" ht="15" customHeight="1" x14ac:dyDescent="0.25">
      <c r="A21" s="9" t="s">
        <v>11</v>
      </c>
      <c r="B21" s="10">
        <v>83892</v>
      </c>
      <c r="C21" s="11">
        <f t="shared" si="0"/>
        <v>1.1670600295618176</v>
      </c>
      <c r="D21" s="11">
        <f t="shared" si="1"/>
        <v>1.4891288799885567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97907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124926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224</v>
      </c>
      <c r="C3" s="4"/>
      <c r="D3" s="4"/>
      <c r="E3" s="4"/>
    </row>
    <row r="4" spans="1:12" ht="15" customHeight="1" x14ac:dyDescent="0.25">
      <c r="A4" s="4" t="s">
        <v>138</v>
      </c>
      <c r="B4" s="5" t="s">
        <v>44</v>
      </c>
      <c r="C4" s="4"/>
      <c r="D4" s="4"/>
      <c r="E4" s="4"/>
    </row>
    <row r="5" spans="1:12" ht="15" customHeight="1" x14ac:dyDescent="0.25">
      <c r="A5" s="4" t="s">
        <v>150</v>
      </c>
      <c r="B5" s="3" t="s">
        <v>253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16172</v>
      </c>
      <c r="C10" s="11">
        <f>B$23/B10</f>
        <v>1.1933588919119467</v>
      </c>
      <c r="D10" s="11">
        <f>B$24/B10</f>
        <v>1.4569626514964136</v>
      </c>
      <c r="E10" s="4"/>
    </row>
    <row r="11" spans="1:12" ht="15" customHeight="1" x14ac:dyDescent="0.25">
      <c r="A11" s="9" t="s">
        <v>1</v>
      </c>
      <c r="B11" s="10">
        <v>16556</v>
      </c>
      <c r="C11" s="11">
        <f>B$23/B11</f>
        <v>1.1656801159700412</v>
      </c>
      <c r="D11" s="11">
        <f>B$24/B11</f>
        <v>1.4231698477893211</v>
      </c>
      <c r="E11" s="4"/>
    </row>
    <row r="12" spans="1:12" ht="15" customHeight="1" x14ac:dyDescent="0.25">
      <c r="A12" s="9" t="s">
        <v>2</v>
      </c>
      <c r="B12" s="10">
        <v>16661</v>
      </c>
      <c r="C12" s="11">
        <f t="shared" ref="C12:C21" si="0">B$23/B12</f>
        <v>1.1583338335033913</v>
      </c>
      <c r="D12" s="11">
        <f t="shared" ref="D12:D21" si="1">B$24/B12</f>
        <v>1.4142008282816156</v>
      </c>
      <c r="E12" s="4"/>
    </row>
    <row r="13" spans="1:12" ht="15" customHeight="1" x14ac:dyDescent="0.25">
      <c r="A13" s="9" t="s">
        <v>3</v>
      </c>
      <c r="B13" s="10">
        <v>17759</v>
      </c>
      <c r="C13" s="11">
        <f t="shared" si="0"/>
        <v>1.0867165944028381</v>
      </c>
      <c r="D13" s="11">
        <f t="shared" si="1"/>
        <v>1.3267638943634215</v>
      </c>
      <c r="E13" s="4"/>
    </row>
    <row r="14" spans="1:12" ht="15" customHeight="1" x14ac:dyDescent="0.25">
      <c r="A14" s="9" t="s">
        <v>4</v>
      </c>
      <c r="B14" s="10">
        <v>18992</v>
      </c>
      <c r="C14" s="11">
        <f t="shared" si="0"/>
        <v>1.0161647009267061</v>
      </c>
      <c r="D14" s="11">
        <f t="shared" si="1"/>
        <v>1.2406276326874472</v>
      </c>
      <c r="E14" s="4"/>
    </row>
    <row r="15" spans="1:12" ht="15" customHeight="1" x14ac:dyDescent="0.25">
      <c r="A15" s="29" t="s">
        <v>5</v>
      </c>
      <c r="B15" s="30">
        <v>21193</v>
      </c>
      <c r="C15" s="31">
        <f t="shared" si="0"/>
        <v>0.91063086868305576</v>
      </c>
      <c r="D15" s="31">
        <f t="shared" si="1"/>
        <v>1.1117821922332847</v>
      </c>
      <c r="E15" s="4"/>
    </row>
    <row r="16" spans="1:12" ht="15" customHeight="1" x14ac:dyDescent="0.25">
      <c r="A16" s="29" t="s">
        <v>6</v>
      </c>
      <c r="B16" s="30">
        <v>23159</v>
      </c>
      <c r="C16" s="31">
        <f t="shared" si="0"/>
        <v>0.83332613670711175</v>
      </c>
      <c r="D16" s="31">
        <f t="shared" si="1"/>
        <v>1.0174014422038948</v>
      </c>
      <c r="E16" s="4"/>
    </row>
    <row r="17" spans="1:5" ht="15" customHeight="1" x14ac:dyDescent="0.25">
      <c r="A17" s="29" t="s">
        <v>7</v>
      </c>
      <c r="B17" s="30">
        <v>23562</v>
      </c>
      <c r="C17" s="31">
        <f t="shared" si="0"/>
        <v>0.81907308377896615</v>
      </c>
      <c r="D17" s="31">
        <f t="shared" si="1"/>
        <v>1</v>
      </c>
      <c r="E17" s="4"/>
    </row>
    <row r="18" spans="1:5" ht="15" customHeight="1" x14ac:dyDescent="0.25">
      <c r="A18" s="9" t="s">
        <v>8</v>
      </c>
      <c r="B18" s="10">
        <v>21366</v>
      </c>
      <c r="C18" s="11">
        <f t="shared" si="0"/>
        <v>0.90325751193484971</v>
      </c>
      <c r="D18" s="11">
        <f t="shared" si="1"/>
        <v>1.1027801179443977</v>
      </c>
      <c r="E18" s="4"/>
    </row>
    <row r="19" spans="1:5" ht="15" customHeight="1" x14ac:dyDescent="0.25">
      <c r="A19" s="9" t="s">
        <v>9</v>
      </c>
      <c r="B19" s="10">
        <v>20969</v>
      </c>
      <c r="C19" s="11">
        <f t="shared" si="0"/>
        <v>0.92035862463636797</v>
      </c>
      <c r="D19" s="11">
        <f t="shared" si="1"/>
        <v>1.1236587343220945</v>
      </c>
      <c r="E19" s="4"/>
    </row>
    <row r="20" spans="1:5" ht="15" customHeight="1" x14ac:dyDescent="0.25">
      <c r="A20" s="9" t="s">
        <v>10</v>
      </c>
      <c r="B20" s="10">
        <v>18596</v>
      </c>
      <c r="C20" s="11">
        <f t="shared" si="0"/>
        <v>1.0378038287803828</v>
      </c>
      <c r="D20" s="11">
        <f t="shared" si="1"/>
        <v>1.2670466767046678</v>
      </c>
      <c r="E20" s="4"/>
    </row>
    <row r="21" spans="1:5" ht="15" customHeight="1" x14ac:dyDescent="0.25">
      <c r="A21" s="9" t="s">
        <v>11</v>
      </c>
      <c r="B21" s="10">
        <v>16517</v>
      </c>
      <c r="C21" s="11">
        <f t="shared" si="0"/>
        <v>1.1684325240661138</v>
      </c>
      <c r="D21" s="11">
        <f t="shared" si="1"/>
        <v>1.4265302415692922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19299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23562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225</v>
      </c>
      <c r="C3" s="4"/>
      <c r="D3" s="4"/>
      <c r="E3" s="4"/>
    </row>
    <row r="4" spans="1:12" ht="15" customHeight="1" x14ac:dyDescent="0.25">
      <c r="A4" s="4" t="s">
        <v>138</v>
      </c>
      <c r="B4" s="5" t="s">
        <v>92</v>
      </c>
      <c r="C4" s="4"/>
      <c r="D4" s="4"/>
      <c r="E4" s="4"/>
    </row>
    <row r="5" spans="1:12" ht="15" customHeight="1" x14ac:dyDescent="0.25">
      <c r="A5" s="4" t="s">
        <v>150</v>
      </c>
      <c r="B5" s="3" t="s">
        <v>226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3884</v>
      </c>
      <c r="C10" s="11">
        <f>B$23/B10</f>
        <v>1.3249227600411946</v>
      </c>
      <c r="D10" s="11">
        <f>B$24/B10</f>
        <v>1.8043254376930999</v>
      </c>
      <c r="E10" s="4"/>
    </row>
    <row r="11" spans="1:12" ht="15" customHeight="1" x14ac:dyDescent="0.25">
      <c r="A11" s="9" t="s">
        <v>1</v>
      </c>
      <c r="B11" s="10">
        <v>3919</v>
      </c>
      <c r="C11" s="11">
        <f>B$23/B11</f>
        <v>1.313090073998469</v>
      </c>
      <c r="D11" s="11">
        <f>B$24/B11</f>
        <v>1.7882112783873436</v>
      </c>
      <c r="E11" s="4"/>
    </row>
    <row r="12" spans="1:12" ht="15" customHeight="1" x14ac:dyDescent="0.25">
      <c r="A12" s="9" t="s">
        <v>2</v>
      </c>
      <c r="B12" s="10">
        <v>3966</v>
      </c>
      <c r="C12" s="11">
        <f t="shared" ref="C12:C21" si="0">B$23/B12</f>
        <v>1.297528996469995</v>
      </c>
      <c r="D12" s="11">
        <f t="shared" ref="D12:D21" si="1">B$24/B12</f>
        <v>1.767019667170953</v>
      </c>
      <c r="E12" s="4"/>
    </row>
    <row r="13" spans="1:12" ht="15" customHeight="1" x14ac:dyDescent="0.25">
      <c r="A13" s="9" t="s">
        <v>3</v>
      </c>
      <c r="B13" s="10">
        <v>4265</v>
      </c>
      <c r="C13" s="11">
        <f t="shared" si="0"/>
        <v>1.2065650644783119</v>
      </c>
      <c r="D13" s="11">
        <f t="shared" si="1"/>
        <v>1.6431418522860493</v>
      </c>
      <c r="E13" s="4"/>
    </row>
    <row r="14" spans="1:12" ht="15" customHeight="1" x14ac:dyDescent="0.25">
      <c r="A14" s="9" t="s">
        <v>4</v>
      </c>
      <c r="B14" s="10">
        <v>5068</v>
      </c>
      <c r="C14" s="11">
        <f t="shared" si="0"/>
        <v>1.0153906866614049</v>
      </c>
      <c r="D14" s="11">
        <f t="shared" si="1"/>
        <v>1.3827940015785321</v>
      </c>
      <c r="E14" s="4"/>
    </row>
    <row r="15" spans="1:12" ht="15" customHeight="1" x14ac:dyDescent="0.25">
      <c r="A15" s="9" t="s">
        <v>5</v>
      </c>
      <c r="B15" s="10">
        <v>6386</v>
      </c>
      <c r="C15" s="11">
        <f t="shared" si="0"/>
        <v>0.80582524271844658</v>
      </c>
      <c r="D15" s="11">
        <f t="shared" si="1"/>
        <v>1.0974005637331663</v>
      </c>
      <c r="E15" s="4"/>
    </row>
    <row r="16" spans="1:12" ht="15" customHeight="1" x14ac:dyDescent="0.25">
      <c r="A16" s="9" t="s">
        <v>6</v>
      </c>
      <c r="B16" s="10">
        <v>7008</v>
      </c>
      <c r="C16" s="11">
        <f t="shared" si="0"/>
        <v>0.73430365296803657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6835</v>
      </c>
      <c r="C17" s="11">
        <f t="shared" si="0"/>
        <v>0.7528895391367959</v>
      </c>
      <c r="D17" s="11">
        <f t="shared" si="1"/>
        <v>1.0253108997805414</v>
      </c>
      <c r="E17" s="4"/>
    </row>
    <row r="18" spans="1:5" ht="15" customHeight="1" x14ac:dyDescent="0.25">
      <c r="A18" s="9" t="s">
        <v>8</v>
      </c>
      <c r="B18" s="10">
        <v>5885</v>
      </c>
      <c r="C18" s="11">
        <f t="shared" si="0"/>
        <v>0.8744265080713679</v>
      </c>
      <c r="D18" s="11">
        <f t="shared" si="1"/>
        <v>1.1908241291418862</v>
      </c>
      <c r="E18" s="4"/>
    </row>
    <row r="19" spans="1:5" ht="15" customHeight="1" x14ac:dyDescent="0.25">
      <c r="A19" s="9" t="s">
        <v>9</v>
      </c>
      <c r="B19" s="10">
        <v>5767</v>
      </c>
      <c r="C19" s="11">
        <f t="shared" si="0"/>
        <v>0.8923183631003988</v>
      </c>
      <c r="D19" s="11">
        <f t="shared" si="1"/>
        <v>1.2151898734177216</v>
      </c>
      <c r="E19" s="4"/>
    </row>
    <row r="20" spans="1:5" ht="15" customHeight="1" x14ac:dyDescent="0.25">
      <c r="A20" s="9" t="s">
        <v>10</v>
      </c>
      <c r="B20" s="10">
        <v>4319</v>
      </c>
      <c r="C20" s="11">
        <f t="shared" si="0"/>
        <v>1.1914795091456356</v>
      </c>
      <c r="D20" s="11">
        <f t="shared" si="1"/>
        <v>1.6225978235702709</v>
      </c>
      <c r="E20" s="4"/>
    </row>
    <row r="21" spans="1:5" ht="15" customHeight="1" x14ac:dyDescent="0.25">
      <c r="A21" s="9" t="s">
        <v>11</v>
      </c>
      <c r="B21" s="10">
        <v>4233</v>
      </c>
      <c r="C21" s="11">
        <f t="shared" si="0"/>
        <v>1.2156862745098038</v>
      </c>
      <c r="D21" s="11">
        <f t="shared" si="1"/>
        <v>1.6555634301913535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5146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7008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227</v>
      </c>
      <c r="C3" s="4"/>
      <c r="D3" s="4"/>
      <c r="E3" s="4"/>
    </row>
    <row r="4" spans="1:12" ht="15" customHeight="1" x14ac:dyDescent="0.25">
      <c r="A4" s="4" t="s">
        <v>138</v>
      </c>
      <c r="B4" s="5" t="s">
        <v>134</v>
      </c>
      <c r="C4" s="4"/>
      <c r="D4" s="4"/>
      <c r="E4" s="4"/>
    </row>
    <row r="5" spans="1:12" ht="15" customHeight="1" x14ac:dyDescent="0.25">
      <c r="A5" s="4" t="s">
        <v>150</v>
      </c>
      <c r="B5" s="3" t="s">
        <v>228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5388</v>
      </c>
      <c r="C10" s="11">
        <f>B$23/B10</f>
        <v>1.391796585003712</v>
      </c>
      <c r="D10" s="11">
        <f>B$24/B10</f>
        <v>1.5463994060876021</v>
      </c>
      <c r="E10" s="4"/>
    </row>
    <row r="11" spans="1:12" ht="15" customHeight="1" x14ac:dyDescent="0.25">
      <c r="A11" s="9" t="s">
        <v>1</v>
      </c>
      <c r="B11" s="10">
        <v>6997</v>
      </c>
      <c r="C11" s="11">
        <f>B$23/B11</f>
        <v>1.0717450335858225</v>
      </c>
      <c r="D11" s="11">
        <f>B$24/B11</f>
        <v>1.1907960554523367</v>
      </c>
      <c r="E11" s="4"/>
    </row>
    <row r="12" spans="1:12" ht="15" customHeight="1" x14ac:dyDescent="0.25">
      <c r="A12" s="9" t="s">
        <v>2</v>
      </c>
      <c r="B12" s="10">
        <v>6688</v>
      </c>
      <c r="C12" s="11">
        <f t="shared" ref="C12:C21" si="0">B$23/B12</f>
        <v>1.1212619617224879</v>
      </c>
      <c r="D12" s="11">
        <f t="shared" ref="D12:D21" si="1">B$24/B12</f>
        <v>1.2458133971291867</v>
      </c>
      <c r="E12" s="4"/>
    </row>
    <row r="13" spans="1:12" ht="15" customHeight="1" x14ac:dyDescent="0.25">
      <c r="A13" s="9" t="s">
        <v>3</v>
      </c>
      <c r="B13" s="10">
        <v>7304</v>
      </c>
      <c r="C13" s="11">
        <f t="shared" si="0"/>
        <v>1.0266976998904709</v>
      </c>
      <c r="D13" s="11">
        <f t="shared" si="1"/>
        <v>1.1407447973713034</v>
      </c>
      <c r="E13" s="4"/>
    </row>
    <row r="14" spans="1:12" ht="15" customHeight="1" x14ac:dyDescent="0.25">
      <c r="A14" s="9" t="s">
        <v>4</v>
      </c>
      <c r="B14" s="10">
        <v>7725</v>
      </c>
      <c r="C14" s="11">
        <f t="shared" si="0"/>
        <v>0.97074433656957926</v>
      </c>
      <c r="D14" s="11">
        <f t="shared" si="1"/>
        <v>1.0785760517799352</v>
      </c>
      <c r="E14" s="4"/>
    </row>
    <row r="15" spans="1:12" ht="15" customHeight="1" x14ac:dyDescent="0.25">
      <c r="A15" s="9" t="s">
        <v>5</v>
      </c>
      <c r="B15" s="10">
        <v>8189</v>
      </c>
      <c r="C15" s="11">
        <f t="shared" si="0"/>
        <v>0.91574062767126629</v>
      </c>
      <c r="D15" s="11">
        <f t="shared" si="1"/>
        <v>1.0174624496275491</v>
      </c>
      <c r="E15" s="4"/>
    </row>
    <row r="16" spans="1:12" ht="15" customHeight="1" x14ac:dyDescent="0.25">
      <c r="A16" s="9" t="s">
        <v>6</v>
      </c>
      <c r="B16" s="10">
        <v>8142</v>
      </c>
      <c r="C16" s="11">
        <f t="shared" si="0"/>
        <v>0.92102677474821915</v>
      </c>
      <c r="D16" s="11">
        <f t="shared" si="1"/>
        <v>1.0233357897322526</v>
      </c>
      <c r="E16" s="4"/>
    </row>
    <row r="17" spans="1:5" ht="15" customHeight="1" x14ac:dyDescent="0.25">
      <c r="A17" s="9" t="s">
        <v>7</v>
      </c>
      <c r="B17" s="10">
        <v>8332</v>
      </c>
      <c r="C17" s="11">
        <f t="shared" si="0"/>
        <v>0.90002400384061454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7942</v>
      </c>
      <c r="C18" s="11">
        <f t="shared" si="0"/>
        <v>0.94422059934525304</v>
      </c>
      <c r="D18" s="11">
        <f t="shared" si="1"/>
        <v>1.0491060186351044</v>
      </c>
      <c r="E18" s="4"/>
    </row>
    <row r="19" spans="1:5" ht="15" customHeight="1" x14ac:dyDescent="0.25">
      <c r="A19" s="9" t="s">
        <v>9</v>
      </c>
      <c r="B19" s="10">
        <v>7970</v>
      </c>
      <c r="C19" s="11">
        <f t="shared" si="0"/>
        <v>0.94090338770388959</v>
      </c>
      <c r="D19" s="11">
        <f t="shared" si="1"/>
        <v>1.0454203262233375</v>
      </c>
      <c r="E19" s="4"/>
    </row>
    <row r="20" spans="1:5" ht="15" customHeight="1" x14ac:dyDescent="0.25">
      <c r="A20" s="9" t="s">
        <v>10</v>
      </c>
      <c r="B20" s="10">
        <v>7247</v>
      </c>
      <c r="C20" s="11">
        <f t="shared" si="0"/>
        <v>1.0347730095211811</v>
      </c>
      <c r="D20" s="11">
        <f t="shared" si="1"/>
        <v>1.1497171243273079</v>
      </c>
      <c r="E20" s="4"/>
    </row>
    <row r="21" spans="1:5" ht="15" customHeight="1" x14ac:dyDescent="0.25">
      <c r="A21" s="9" t="s">
        <v>11</v>
      </c>
      <c r="B21" s="10">
        <v>6454</v>
      </c>
      <c r="C21" s="11">
        <f t="shared" si="0"/>
        <v>1.161915091416176</v>
      </c>
      <c r="D21" s="11">
        <f t="shared" si="1"/>
        <v>1.2909823365354818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7499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8332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229</v>
      </c>
      <c r="C3" s="4"/>
      <c r="D3" s="4"/>
      <c r="E3" s="4"/>
    </row>
    <row r="4" spans="1:12" ht="15" customHeight="1" x14ac:dyDescent="0.25">
      <c r="A4" s="4" t="s">
        <v>138</v>
      </c>
      <c r="B4" s="5" t="s">
        <v>46</v>
      </c>
      <c r="C4" s="4"/>
      <c r="D4" s="4"/>
      <c r="E4" s="4"/>
    </row>
    <row r="5" spans="1:12" ht="15" customHeight="1" x14ac:dyDescent="0.25">
      <c r="A5" s="4" t="s">
        <v>150</v>
      </c>
      <c r="B5" s="3" t="s">
        <v>260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26702</v>
      </c>
      <c r="C10" s="11">
        <f>B$23/B10</f>
        <v>1.1396899108680998</v>
      </c>
      <c r="D10" s="11">
        <f>B$24/B10</f>
        <v>1.5054303048460789</v>
      </c>
      <c r="E10" s="4"/>
    </row>
    <row r="11" spans="1:12" ht="15" customHeight="1" x14ac:dyDescent="0.25">
      <c r="A11" s="9" t="s">
        <v>1</v>
      </c>
      <c r="B11" s="10">
        <v>26863</v>
      </c>
      <c r="C11" s="11">
        <f>B$23/B11</f>
        <v>1.1328593232326993</v>
      </c>
      <c r="D11" s="11">
        <f>B$24/B11</f>
        <v>1.4964076983211108</v>
      </c>
      <c r="E11" s="4"/>
    </row>
    <row r="12" spans="1:12" ht="15" customHeight="1" x14ac:dyDescent="0.25">
      <c r="A12" s="9" t="s">
        <v>2</v>
      </c>
      <c r="B12" s="10">
        <v>25009</v>
      </c>
      <c r="C12" s="11">
        <f t="shared" ref="C12:C21" si="0">B$23/B12</f>
        <v>1.216841936902715</v>
      </c>
      <c r="D12" s="11">
        <f t="shared" ref="D12:D21" si="1">B$24/B12</f>
        <v>1.6073413571114399</v>
      </c>
      <c r="E12" s="4"/>
    </row>
    <row r="13" spans="1:12" ht="15" customHeight="1" x14ac:dyDescent="0.25">
      <c r="A13" s="9" t="s">
        <v>3</v>
      </c>
      <c r="B13" s="10">
        <v>25345</v>
      </c>
      <c r="C13" s="11">
        <f t="shared" si="0"/>
        <v>1.2007101992503453</v>
      </c>
      <c r="D13" s="11">
        <f t="shared" si="1"/>
        <v>1.5860327480765437</v>
      </c>
      <c r="E13" s="4"/>
    </row>
    <row r="14" spans="1:12" ht="15" customHeight="1" x14ac:dyDescent="0.25">
      <c r="A14" s="9" t="s">
        <v>4</v>
      </c>
      <c r="B14" s="10">
        <v>28958</v>
      </c>
      <c r="C14" s="11">
        <f t="shared" si="0"/>
        <v>1.0509013053387666</v>
      </c>
      <c r="D14" s="11">
        <f t="shared" si="1"/>
        <v>1.3881483527867946</v>
      </c>
      <c r="E14" s="4"/>
    </row>
    <row r="15" spans="1:12" ht="15" customHeight="1" x14ac:dyDescent="0.25">
      <c r="A15" s="9" t="s">
        <v>5</v>
      </c>
      <c r="B15" s="10">
        <v>34144</v>
      </c>
      <c r="C15" s="11">
        <f t="shared" si="0"/>
        <v>0.89128397375820057</v>
      </c>
      <c r="D15" s="11">
        <f t="shared" si="1"/>
        <v>1.1773078725398314</v>
      </c>
      <c r="E15" s="4"/>
    </row>
    <row r="16" spans="1:12" ht="15" customHeight="1" x14ac:dyDescent="0.25">
      <c r="A16" s="9" t="s">
        <v>6</v>
      </c>
      <c r="B16" s="10">
        <v>40198</v>
      </c>
      <c r="C16" s="11">
        <f t="shared" si="0"/>
        <v>0.75705258968107869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39852</v>
      </c>
      <c r="C17" s="11">
        <f t="shared" si="0"/>
        <v>0.76362541403191808</v>
      </c>
      <c r="D17" s="11">
        <f t="shared" si="1"/>
        <v>1.0086821238582757</v>
      </c>
      <c r="E17" s="4"/>
    </row>
    <row r="18" spans="1:5" ht="15" customHeight="1" x14ac:dyDescent="0.25">
      <c r="A18" s="9" t="s">
        <v>8</v>
      </c>
      <c r="B18" s="10">
        <v>34010</v>
      </c>
      <c r="C18" s="11">
        <f t="shared" si="0"/>
        <v>0.89479564833872394</v>
      </c>
      <c r="D18" s="11">
        <f t="shared" si="1"/>
        <v>1.1819464863275506</v>
      </c>
      <c r="E18" s="4"/>
    </row>
    <row r="19" spans="1:5" ht="15" customHeight="1" x14ac:dyDescent="0.25">
      <c r="A19" s="9" t="s">
        <v>9</v>
      </c>
      <c r="B19" s="10">
        <v>32502</v>
      </c>
      <c r="C19" s="11">
        <f t="shared" si="0"/>
        <v>0.9363116115931327</v>
      </c>
      <c r="D19" s="11">
        <f t="shared" si="1"/>
        <v>1.2367854285890099</v>
      </c>
      <c r="E19" s="4"/>
    </row>
    <row r="20" spans="1:5" ht="15" customHeight="1" x14ac:dyDescent="0.25">
      <c r="A20" s="9" t="s">
        <v>10</v>
      </c>
      <c r="B20" s="10">
        <v>26633</v>
      </c>
      <c r="C20" s="11">
        <f t="shared" si="0"/>
        <v>1.1426425862651597</v>
      </c>
      <c r="D20" s="11">
        <f t="shared" si="1"/>
        <v>1.5093305297938648</v>
      </c>
      <c r="E20" s="4"/>
    </row>
    <row r="21" spans="1:5" ht="15" customHeight="1" x14ac:dyDescent="0.25">
      <c r="A21" s="9" t="s">
        <v>11</v>
      </c>
      <c r="B21" s="10">
        <v>25141</v>
      </c>
      <c r="C21" s="11">
        <f t="shared" si="0"/>
        <v>1.2104530448271746</v>
      </c>
      <c r="D21" s="11">
        <f t="shared" si="1"/>
        <v>1.5989021916391553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30432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40198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148</v>
      </c>
      <c r="C3" s="4"/>
      <c r="D3" s="4"/>
      <c r="E3" s="4"/>
    </row>
    <row r="4" spans="1:12" ht="15" customHeight="1" x14ac:dyDescent="0.25">
      <c r="A4" s="4" t="s">
        <v>138</v>
      </c>
      <c r="B4" s="5" t="s">
        <v>105</v>
      </c>
      <c r="C4" s="4"/>
      <c r="D4" s="4"/>
      <c r="E4" s="4"/>
    </row>
    <row r="5" spans="1:12" ht="15" customHeight="1" x14ac:dyDescent="0.25">
      <c r="A5" s="4" t="s">
        <v>150</v>
      </c>
      <c r="B5" s="3" t="s">
        <v>149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7620</v>
      </c>
      <c r="C10" s="11">
        <f>B$23/B10</f>
        <v>1.1434383202099738</v>
      </c>
      <c r="D10" s="11">
        <f>B$24/B10</f>
        <v>1.226246719160105</v>
      </c>
      <c r="E10" s="4"/>
    </row>
    <row r="11" spans="1:12" ht="15" customHeight="1" x14ac:dyDescent="0.25">
      <c r="A11" s="9" t="s">
        <v>1</v>
      </c>
      <c r="B11" s="10">
        <v>8431</v>
      </c>
      <c r="C11" s="11">
        <f>B$23/B11</f>
        <v>1.0334479895623294</v>
      </c>
      <c r="D11" s="11">
        <f>B$24/B11</f>
        <v>1.1082908314553435</v>
      </c>
      <c r="E11" s="4"/>
    </row>
    <row r="12" spans="1:12" ht="15" customHeight="1" x14ac:dyDescent="0.25">
      <c r="A12" s="9" t="s">
        <v>2</v>
      </c>
      <c r="B12" s="10">
        <v>8320</v>
      </c>
      <c r="C12" s="11">
        <f t="shared" ref="C12:C21" si="0">B$23/B12</f>
        <v>1.047235576923077</v>
      </c>
      <c r="D12" s="11">
        <f t="shared" ref="D12:D21" si="1">B$24/B12</f>
        <v>1.1230769230769231</v>
      </c>
      <c r="E12" s="4"/>
    </row>
    <row r="13" spans="1:12" ht="15" customHeight="1" x14ac:dyDescent="0.25">
      <c r="A13" s="9" t="s">
        <v>3</v>
      </c>
      <c r="B13" s="10">
        <v>8387</v>
      </c>
      <c r="C13" s="11">
        <f t="shared" si="0"/>
        <v>1.0388696792655301</v>
      </c>
      <c r="D13" s="11">
        <f t="shared" si="1"/>
        <v>1.1141051627518779</v>
      </c>
      <c r="E13" s="4"/>
    </row>
    <row r="14" spans="1:12" ht="15" customHeight="1" x14ac:dyDescent="0.25">
      <c r="A14" s="9" t="s">
        <v>4</v>
      </c>
      <c r="B14" s="10">
        <v>8987</v>
      </c>
      <c r="C14" s="11">
        <f t="shared" si="0"/>
        <v>0.96951151663513968</v>
      </c>
      <c r="D14" s="11">
        <f t="shared" si="1"/>
        <v>1.0397240458439969</v>
      </c>
      <c r="E14" s="4"/>
    </row>
    <row r="15" spans="1:12" ht="15" customHeight="1" x14ac:dyDescent="0.25">
      <c r="A15" s="9" t="s">
        <v>5</v>
      </c>
      <c r="B15" s="10">
        <v>9279</v>
      </c>
      <c r="C15" s="11">
        <f t="shared" si="0"/>
        <v>0.93900204763444339</v>
      </c>
      <c r="D15" s="11">
        <f t="shared" si="1"/>
        <v>1.0070050652009914</v>
      </c>
      <c r="E15" s="4"/>
    </row>
    <row r="16" spans="1:12" ht="15" customHeight="1" x14ac:dyDescent="0.25">
      <c r="A16" s="9" t="s">
        <v>6</v>
      </c>
      <c r="B16" s="10">
        <v>8991</v>
      </c>
      <c r="C16" s="11">
        <f t="shared" si="0"/>
        <v>0.96908019130241352</v>
      </c>
      <c r="D16" s="11">
        <f t="shared" si="1"/>
        <v>1.0392614837059282</v>
      </c>
      <c r="E16" s="4"/>
    </row>
    <row r="17" spans="1:5" ht="15" customHeight="1" x14ac:dyDescent="0.25">
      <c r="A17" s="9" t="s">
        <v>7</v>
      </c>
      <c r="B17" s="10">
        <v>9344</v>
      </c>
      <c r="C17" s="11">
        <f t="shared" si="0"/>
        <v>0.93247003424657537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8884</v>
      </c>
      <c r="C18" s="11">
        <f t="shared" si="0"/>
        <v>0.98075191355245384</v>
      </c>
      <c r="D18" s="11">
        <f t="shared" si="1"/>
        <v>1.0517784781629897</v>
      </c>
      <c r="E18" s="4"/>
    </row>
    <row r="19" spans="1:5" ht="15" customHeight="1" x14ac:dyDescent="0.25">
      <c r="A19" s="9" t="s">
        <v>9</v>
      </c>
      <c r="B19" s="10">
        <v>9046</v>
      </c>
      <c r="C19" s="11">
        <f t="shared" si="0"/>
        <v>0.96318814945832409</v>
      </c>
      <c r="D19" s="11">
        <f t="shared" si="1"/>
        <v>1.0329427371213795</v>
      </c>
      <c r="E19" s="4"/>
    </row>
    <row r="20" spans="1:5" ht="15" customHeight="1" x14ac:dyDescent="0.25">
      <c r="A20" s="9" t="s">
        <v>10</v>
      </c>
      <c r="B20" s="10">
        <v>8823</v>
      </c>
      <c r="C20" s="11">
        <f t="shared" si="0"/>
        <v>0.98753258528845067</v>
      </c>
      <c r="D20" s="11">
        <f t="shared" si="1"/>
        <v>1.0590502096792473</v>
      </c>
      <c r="E20" s="4"/>
    </row>
    <row r="21" spans="1:5" ht="15" customHeight="1" x14ac:dyDescent="0.25">
      <c r="A21" s="9" t="s">
        <v>11</v>
      </c>
      <c r="B21" s="10">
        <v>8011</v>
      </c>
      <c r="C21" s="11">
        <f t="shared" si="0"/>
        <v>1.0876295094245412</v>
      </c>
      <c r="D21" s="11">
        <f t="shared" si="1"/>
        <v>1.1663962052178254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8713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9344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230</v>
      </c>
      <c r="C3" s="4"/>
      <c r="D3" s="4"/>
      <c r="E3" s="4"/>
    </row>
    <row r="4" spans="1:12" ht="15" customHeight="1" x14ac:dyDescent="0.25">
      <c r="A4" s="4" t="s">
        <v>138</v>
      </c>
      <c r="B4" s="5" t="s">
        <v>33</v>
      </c>
      <c r="C4" s="4"/>
      <c r="D4" s="4"/>
      <c r="E4" s="4"/>
    </row>
    <row r="5" spans="1:12" ht="15" customHeight="1" x14ac:dyDescent="0.25">
      <c r="A5" s="4" t="s">
        <v>150</v>
      </c>
      <c r="B5" s="3" t="s">
        <v>231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2633</v>
      </c>
      <c r="C10" s="11">
        <f>B$23/B10</f>
        <v>1.2863653627041398</v>
      </c>
      <c r="D10" s="11">
        <f>B$24/B10</f>
        <v>1.5366502088872009</v>
      </c>
      <c r="E10" s="4"/>
    </row>
    <row r="11" spans="1:12" ht="15" customHeight="1" x14ac:dyDescent="0.25">
      <c r="A11" s="9" t="s">
        <v>1</v>
      </c>
      <c r="B11" s="10">
        <v>3135</v>
      </c>
      <c r="C11" s="11">
        <f>B$23/B11</f>
        <v>1.0803827751196173</v>
      </c>
      <c r="D11" s="11">
        <f>B$24/B11</f>
        <v>1.2905901116427432</v>
      </c>
      <c r="E11" s="4"/>
    </row>
    <row r="12" spans="1:12" ht="15" customHeight="1" x14ac:dyDescent="0.25">
      <c r="A12" s="9" t="s">
        <v>2</v>
      </c>
      <c r="B12" s="10">
        <v>3015</v>
      </c>
      <c r="C12" s="11">
        <f t="shared" ref="C12:C21" si="0">B$23/B12</f>
        <v>1.1233830845771144</v>
      </c>
      <c r="D12" s="11">
        <f t="shared" ref="D12:D21" si="1">B$24/B12</f>
        <v>1.3419568822553898</v>
      </c>
      <c r="E12" s="4"/>
    </row>
    <row r="13" spans="1:12" ht="15" customHeight="1" x14ac:dyDescent="0.25">
      <c r="A13" s="9" t="s">
        <v>3</v>
      </c>
      <c r="B13" s="10">
        <v>3033</v>
      </c>
      <c r="C13" s="11">
        <f t="shared" si="0"/>
        <v>1.1167161226508409</v>
      </c>
      <c r="D13" s="11">
        <f t="shared" si="1"/>
        <v>1.3339927464556545</v>
      </c>
      <c r="E13" s="4"/>
    </row>
    <row r="14" spans="1:12" ht="15" customHeight="1" x14ac:dyDescent="0.25">
      <c r="A14" s="9" t="s">
        <v>4</v>
      </c>
      <c r="B14" s="10">
        <v>3449</v>
      </c>
      <c r="C14" s="11">
        <f t="shared" si="0"/>
        <v>0.98202377500724847</v>
      </c>
      <c r="D14" s="11">
        <f t="shared" si="1"/>
        <v>1.1730936503334299</v>
      </c>
      <c r="E14" s="4"/>
    </row>
    <row r="15" spans="1:12" ht="15" customHeight="1" x14ac:dyDescent="0.25">
      <c r="A15" s="9" t="s">
        <v>5</v>
      </c>
      <c r="B15" s="10">
        <v>3916</v>
      </c>
      <c r="C15" s="11">
        <f t="shared" si="0"/>
        <v>0.86491317671092949</v>
      </c>
      <c r="D15" s="11">
        <f t="shared" si="1"/>
        <v>1.033197139938713</v>
      </c>
      <c r="E15" s="4"/>
    </row>
    <row r="16" spans="1:12" ht="15" customHeight="1" x14ac:dyDescent="0.25">
      <c r="A16" s="9" t="s">
        <v>6</v>
      </c>
      <c r="B16" s="10">
        <v>3967</v>
      </c>
      <c r="C16" s="11">
        <f t="shared" si="0"/>
        <v>0.8537937988404336</v>
      </c>
      <c r="D16" s="11">
        <f t="shared" si="1"/>
        <v>1.0199142929165617</v>
      </c>
      <c r="E16" s="4"/>
    </row>
    <row r="17" spans="1:5" ht="15" customHeight="1" x14ac:dyDescent="0.25">
      <c r="A17" s="9" t="s">
        <v>7</v>
      </c>
      <c r="B17" s="10">
        <v>4046</v>
      </c>
      <c r="C17" s="11">
        <f t="shared" si="0"/>
        <v>0.83712308452792883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3571</v>
      </c>
      <c r="C18" s="11">
        <f t="shared" si="0"/>
        <v>0.94847381685802301</v>
      </c>
      <c r="D18" s="11">
        <f t="shared" si="1"/>
        <v>1.1330159619154299</v>
      </c>
      <c r="E18" s="4"/>
    </row>
    <row r="19" spans="1:5" ht="15" customHeight="1" x14ac:dyDescent="0.25">
      <c r="A19" s="9" t="s">
        <v>9</v>
      </c>
      <c r="B19" s="10">
        <v>3392</v>
      </c>
      <c r="C19" s="11">
        <f t="shared" si="0"/>
        <v>0.99852594339622647</v>
      </c>
      <c r="D19" s="11">
        <f t="shared" si="1"/>
        <v>1.1928066037735849</v>
      </c>
      <c r="E19" s="4"/>
    </row>
    <row r="20" spans="1:5" ht="15" customHeight="1" x14ac:dyDescent="0.25">
      <c r="A20" s="9" t="s">
        <v>10</v>
      </c>
      <c r="B20" s="10">
        <v>3051</v>
      </c>
      <c r="C20" s="11">
        <f t="shared" si="0"/>
        <v>1.1101278269419863</v>
      </c>
      <c r="D20" s="11">
        <f t="shared" si="1"/>
        <v>1.3261225827597509</v>
      </c>
      <c r="E20" s="4"/>
    </row>
    <row r="21" spans="1:5" ht="15" customHeight="1" x14ac:dyDescent="0.25">
      <c r="A21" s="9" t="s">
        <v>11</v>
      </c>
      <c r="B21" s="10">
        <v>2853</v>
      </c>
      <c r="C21" s="11">
        <f t="shared" si="0"/>
        <v>1.1871713985278654</v>
      </c>
      <c r="D21" s="11">
        <f t="shared" si="1"/>
        <v>1.4181563266736767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3387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4046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232</v>
      </c>
      <c r="C3" s="4"/>
      <c r="D3" s="4"/>
      <c r="E3" s="4"/>
    </row>
    <row r="4" spans="1:12" ht="15" customHeight="1" x14ac:dyDescent="0.25">
      <c r="A4" s="4" t="s">
        <v>138</v>
      </c>
      <c r="B4" s="5" t="s">
        <v>136</v>
      </c>
      <c r="C4" s="4"/>
      <c r="D4" s="4"/>
      <c r="E4" s="4"/>
    </row>
    <row r="5" spans="1:12" ht="15" customHeight="1" x14ac:dyDescent="0.25">
      <c r="A5" s="4" t="s">
        <v>150</v>
      </c>
      <c r="B5" s="3" t="s">
        <v>233</v>
      </c>
      <c r="C5" s="4"/>
      <c r="D5" s="4"/>
      <c r="E5" s="4"/>
    </row>
    <row r="6" spans="1:12" ht="15" customHeight="1" x14ac:dyDescent="0.25">
      <c r="A6" s="4" t="s">
        <v>151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9361</v>
      </c>
      <c r="C10" s="11">
        <f>B$23/B10</f>
        <v>1.1778656126482214</v>
      </c>
      <c r="D10" s="11">
        <f>B$24/B10</f>
        <v>1.2765730157034505</v>
      </c>
      <c r="E10" s="4"/>
    </row>
    <row r="11" spans="1:12" ht="15" customHeight="1" x14ac:dyDescent="0.25">
      <c r="A11" s="9" t="s">
        <v>1</v>
      </c>
      <c r="B11" s="10">
        <v>10610</v>
      </c>
      <c r="C11" s="11">
        <f>B$23/B11</f>
        <v>1.0392082940622054</v>
      </c>
      <c r="D11" s="11">
        <f>B$24/B11</f>
        <v>1.1262959472196041</v>
      </c>
      <c r="E11" s="4"/>
    </row>
    <row r="12" spans="1:12" ht="15" customHeight="1" x14ac:dyDescent="0.25">
      <c r="A12" s="9" t="s">
        <v>2</v>
      </c>
      <c r="B12" s="10">
        <v>10245</v>
      </c>
      <c r="C12" s="11">
        <f t="shared" ref="C12:C21" si="0">B$23/B12</f>
        <v>1.0762323084431431</v>
      </c>
      <c r="D12" s="11">
        <f t="shared" ref="D12:D21" si="1">B$24/B12</f>
        <v>1.1664226451927771</v>
      </c>
      <c r="E12" s="4"/>
    </row>
    <row r="13" spans="1:12" ht="15" customHeight="1" x14ac:dyDescent="0.25">
      <c r="A13" s="9" t="s">
        <v>3</v>
      </c>
      <c r="B13" s="10">
        <v>10780</v>
      </c>
      <c r="C13" s="11">
        <f t="shared" si="0"/>
        <v>1.0228200371057514</v>
      </c>
      <c r="D13" s="11">
        <f t="shared" si="1"/>
        <v>1.1085343228200371</v>
      </c>
      <c r="E13" s="4"/>
    </row>
    <row r="14" spans="1:12" ht="15" customHeight="1" x14ac:dyDescent="0.25">
      <c r="A14" s="9" t="s">
        <v>4</v>
      </c>
      <c r="B14" s="10">
        <v>11696</v>
      </c>
      <c r="C14" s="11">
        <f t="shared" si="0"/>
        <v>0.94271545827633374</v>
      </c>
      <c r="D14" s="11">
        <f t="shared" si="1"/>
        <v>1.02171682626539</v>
      </c>
      <c r="E14" s="4"/>
    </row>
    <row r="15" spans="1:12" ht="15" customHeight="1" x14ac:dyDescent="0.25">
      <c r="A15" s="9" t="s">
        <v>5</v>
      </c>
      <c r="B15" s="10">
        <v>11950</v>
      </c>
      <c r="C15" s="11">
        <f t="shared" si="0"/>
        <v>0.92267782426778244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11109</v>
      </c>
      <c r="C16" s="11">
        <f t="shared" si="0"/>
        <v>0.9925285804302818</v>
      </c>
      <c r="D16" s="11">
        <f t="shared" si="1"/>
        <v>1.0757043838329283</v>
      </c>
      <c r="E16" s="4"/>
    </row>
    <row r="17" spans="1:5" ht="15" customHeight="1" x14ac:dyDescent="0.25">
      <c r="A17" s="9" t="s">
        <v>7</v>
      </c>
      <c r="B17" s="10">
        <v>11595</v>
      </c>
      <c r="C17" s="11">
        <f t="shared" si="0"/>
        <v>0.95092712376024147</v>
      </c>
      <c r="D17" s="11">
        <f t="shared" si="1"/>
        <v>1.0306166451056489</v>
      </c>
      <c r="E17" s="4"/>
    </row>
    <row r="18" spans="1:5" ht="15" customHeight="1" x14ac:dyDescent="0.25">
      <c r="A18" s="9" t="s">
        <v>8</v>
      </c>
      <c r="B18" s="10">
        <v>11120</v>
      </c>
      <c r="C18" s="11">
        <f t="shared" si="0"/>
        <v>0.99154676258992802</v>
      </c>
      <c r="D18" s="11">
        <f t="shared" si="1"/>
        <v>1.0746402877697843</v>
      </c>
      <c r="E18" s="4"/>
    </row>
    <row r="19" spans="1:5" ht="15" customHeight="1" x14ac:dyDescent="0.25">
      <c r="A19" s="9" t="s">
        <v>9</v>
      </c>
      <c r="B19" s="10">
        <v>11308</v>
      </c>
      <c r="C19" s="11">
        <f t="shared" si="0"/>
        <v>0.97506190307746732</v>
      </c>
      <c r="D19" s="11">
        <f t="shared" si="1"/>
        <v>1.0567739653342767</v>
      </c>
      <c r="E19" s="4"/>
    </row>
    <row r="20" spans="1:5" ht="15" customHeight="1" x14ac:dyDescent="0.25">
      <c r="A20" s="9" t="s">
        <v>10</v>
      </c>
      <c r="B20" s="10">
        <v>10952</v>
      </c>
      <c r="C20" s="11">
        <f t="shared" si="0"/>
        <v>1.0067567567567568</v>
      </c>
      <c r="D20" s="11">
        <f t="shared" si="1"/>
        <v>1.0911249086924764</v>
      </c>
      <c r="E20" s="4"/>
    </row>
    <row r="21" spans="1:5" ht="15" customHeight="1" x14ac:dyDescent="0.25">
      <c r="A21" s="9" t="s">
        <v>11</v>
      </c>
      <c r="B21" s="10">
        <v>10852</v>
      </c>
      <c r="C21" s="11">
        <f t="shared" si="0"/>
        <v>1.0160339107998526</v>
      </c>
      <c r="D21" s="11">
        <f t="shared" si="1"/>
        <v>1.1011795060818281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11026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11950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232</v>
      </c>
      <c r="C3" s="4"/>
      <c r="D3" s="4"/>
      <c r="E3" s="4"/>
    </row>
    <row r="4" spans="1:12" ht="15" customHeight="1" x14ac:dyDescent="0.25">
      <c r="A4" s="4" t="s">
        <v>138</v>
      </c>
      <c r="B4" s="5" t="s">
        <v>79</v>
      </c>
      <c r="C4" s="4"/>
      <c r="D4" s="4"/>
      <c r="E4" s="4"/>
    </row>
    <row r="5" spans="1:12" ht="15" customHeight="1" x14ac:dyDescent="0.25">
      <c r="A5" s="4" t="s">
        <v>150</v>
      </c>
      <c r="B5" s="3" t="s">
        <v>261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20" t="s">
        <v>278</v>
      </c>
      <c r="B10" s="21" t="s">
        <v>201</v>
      </c>
      <c r="C10" s="22" t="e">
        <f>B$23/B10</f>
        <v>#VALUE!</v>
      </c>
      <c r="D10" s="22" t="e">
        <f>B$24/B10</f>
        <v>#VALUE!</v>
      </c>
      <c r="E10" s="4"/>
    </row>
    <row r="11" spans="1:12" ht="15" customHeight="1" x14ac:dyDescent="0.25">
      <c r="A11" s="20" t="s">
        <v>279</v>
      </c>
      <c r="B11" s="21" t="s">
        <v>201</v>
      </c>
      <c r="C11" s="22" t="e">
        <f>B$23/B11</f>
        <v>#VALUE!</v>
      </c>
      <c r="D11" s="22" t="e">
        <f>B$24/B11</f>
        <v>#VALUE!</v>
      </c>
      <c r="E11" s="4"/>
    </row>
    <row r="12" spans="1:12" ht="15" customHeight="1" x14ac:dyDescent="0.25">
      <c r="A12" s="20" t="s">
        <v>280</v>
      </c>
      <c r="B12" s="21" t="s">
        <v>201</v>
      </c>
      <c r="C12" s="22" t="e">
        <f t="shared" ref="C12:C21" si="0">B$23/B12</f>
        <v>#VALUE!</v>
      </c>
      <c r="D12" s="22" t="e">
        <f t="shared" ref="D12:D21" si="1">B$24/B12</f>
        <v>#VALUE!</v>
      </c>
      <c r="E12" s="4"/>
    </row>
    <row r="13" spans="1:12" ht="15" customHeight="1" x14ac:dyDescent="0.25">
      <c r="A13" s="20" t="s">
        <v>281</v>
      </c>
      <c r="B13" s="21" t="s">
        <v>201</v>
      </c>
      <c r="C13" s="22" t="e">
        <f t="shared" si="0"/>
        <v>#VALUE!</v>
      </c>
      <c r="D13" s="22" t="e">
        <f t="shared" si="1"/>
        <v>#VALUE!</v>
      </c>
      <c r="E13" s="4"/>
    </row>
    <row r="14" spans="1:12" ht="15" customHeight="1" x14ac:dyDescent="0.25">
      <c r="A14" s="20" t="s">
        <v>282</v>
      </c>
      <c r="B14" s="21" t="s">
        <v>201</v>
      </c>
      <c r="C14" s="22" t="e">
        <f t="shared" si="0"/>
        <v>#VALUE!</v>
      </c>
      <c r="D14" s="22" t="e">
        <f t="shared" si="1"/>
        <v>#VALUE!</v>
      </c>
      <c r="E14" s="4"/>
    </row>
    <row r="15" spans="1:12" ht="15" customHeight="1" x14ac:dyDescent="0.25">
      <c r="A15" s="20" t="s">
        <v>283</v>
      </c>
      <c r="B15" s="21" t="s">
        <v>201</v>
      </c>
      <c r="C15" s="22" t="e">
        <f t="shared" si="0"/>
        <v>#VALUE!</v>
      </c>
      <c r="D15" s="22" t="e">
        <f t="shared" si="1"/>
        <v>#VALUE!</v>
      </c>
      <c r="E15" s="4"/>
    </row>
    <row r="16" spans="1:12" ht="15" customHeight="1" x14ac:dyDescent="0.25">
      <c r="A16" s="20" t="s">
        <v>284</v>
      </c>
      <c r="B16" s="21" t="s">
        <v>201</v>
      </c>
      <c r="C16" s="22" t="e">
        <f t="shared" si="0"/>
        <v>#VALUE!</v>
      </c>
      <c r="D16" s="22" t="e">
        <f t="shared" si="1"/>
        <v>#VALUE!</v>
      </c>
      <c r="E16" s="4"/>
    </row>
    <row r="17" spans="1:5" ht="15" customHeight="1" x14ac:dyDescent="0.25">
      <c r="A17" s="20" t="s">
        <v>285</v>
      </c>
      <c r="B17" s="21" t="s">
        <v>201</v>
      </c>
      <c r="C17" s="22" t="e">
        <f t="shared" si="0"/>
        <v>#VALUE!</v>
      </c>
      <c r="D17" s="22" t="e">
        <f t="shared" si="1"/>
        <v>#VALUE!</v>
      </c>
      <c r="E17" s="4"/>
    </row>
    <row r="18" spans="1:5" ht="15" customHeight="1" x14ac:dyDescent="0.25">
      <c r="A18" s="20" t="s">
        <v>286</v>
      </c>
      <c r="B18" s="21" t="s">
        <v>201</v>
      </c>
      <c r="C18" s="22" t="e">
        <f t="shared" si="0"/>
        <v>#VALUE!</v>
      </c>
      <c r="D18" s="22" t="e">
        <f t="shared" si="1"/>
        <v>#VALUE!</v>
      </c>
      <c r="E18" s="4"/>
    </row>
    <row r="19" spans="1:5" ht="15" customHeight="1" x14ac:dyDescent="0.25">
      <c r="A19" s="20" t="s">
        <v>287</v>
      </c>
      <c r="B19" s="21" t="s">
        <v>201</v>
      </c>
      <c r="C19" s="22" t="e">
        <f t="shared" si="0"/>
        <v>#VALUE!</v>
      </c>
      <c r="D19" s="22" t="e">
        <f t="shared" si="1"/>
        <v>#VALUE!</v>
      </c>
      <c r="E19" s="4"/>
    </row>
    <row r="20" spans="1:5" ht="15" customHeight="1" x14ac:dyDescent="0.25">
      <c r="A20" s="20" t="s">
        <v>288</v>
      </c>
      <c r="B20" s="21" t="s">
        <v>201</v>
      </c>
      <c r="C20" s="22" t="e">
        <f t="shared" si="0"/>
        <v>#VALUE!</v>
      </c>
      <c r="D20" s="22" t="e">
        <f t="shared" si="1"/>
        <v>#VALUE!</v>
      </c>
      <c r="E20" s="4"/>
    </row>
    <row r="21" spans="1:5" ht="15" customHeight="1" x14ac:dyDescent="0.25">
      <c r="A21" s="20" t="s">
        <v>289</v>
      </c>
      <c r="B21" s="21" t="s">
        <v>201</v>
      </c>
      <c r="C21" s="22" t="e">
        <f t="shared" si="0"/>
        <v>#VALUE!</v>
      </c>
      <c r="D21" s="22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/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277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234</v>
      </c>
      <c r="C3" s="4"/>
      <c r="D3" s="4"/>
      <c r="E3" s="4"/>
    </row>
    <row r="4" spans="1:12" ht="15" customHeight="1" x14ac:dyDescent="0.25">
      <c r="A4" s="4" t="s">
        <v>138</v>
      </c>
      <c r="B4" s="5" t="s">
        <v>94</v>
      </c>
      <c r="C4" s="4"/>
      <c r="D4" s="4"/>
      <c r="E4" s="4"/>
    </row>
    <row r="5" spans="1:12" ht="15" customHeight="1" x14ac:dyDescent="0.25">
      <c r="A5" s="4" t="s">
        <v>150</v>
      </c>
      <c r="B5" s="3" t="s">
        <v>235</v>
      </c>
      <c r="C5" s="4"/>
      <c r="D5" s="4"/>
      <c r="E5" s="4"/>
    </row>
    <row r="6" spans="1:12" ht="15" customHeight="1" x14ac:dyDescent="0.25">
      <c r="A6" s="4" t="s">
        <v>151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5466</v>
      </c>
      <c r="C10" s="11">
        <f>B$23/B10</f>
        <v>1.3252835711672155</v>
      </c>
      <c r="D10" s="11">
        <f>B$24/B10</f>
        <v>1.8571167215514086</v>
      </c>
      <c r="E10" s="4"/>
    </row>
    <row r="11" spans="1:12" ht="15" customHeight="1" x14ac:dyDescent="0.25">
      <c r="A11" s="9" t="s">
        <v>1</v>
      </c>
      <c r="B11" s="10">
        <v>5450</v>
      </c>
      <c r="C11" s="11">
        <f>B$23/B11</f>
        <v>1.3291743119266055</v>
      </c>
      <c r="D11" s="11">
        <f>B$24/B11</f>
        <v>1.8625688073394495</v>
      </c>
      <c r="E11" s="4"/>
    </row>
    <row r="12" spans="1:12" ht="15" customHeight="1" x14ac:dyDescent="0.25">
      <c r="A12" s="9" t="s">
        <v>2</v>
      </c>
      <c r="B12" s="10">
        <v>5601</v>
      </c>
      <c r="C12" s="11">
        <f t="shared" ref="C12:C21" si="0">B$23/B12</f>
        <v>1.2933404749151938</v>
      </c>
      <c r="D12" s="11">
        <f t="shared" ref="D12:D21" si="1">B$24/B12</f>
        <v>1.812354936618461</v>
      </c>
      <c r="E12" s="4"/>
    </row>
    <row r="13" spans="1:12" ht="15" customHeight="1" x14ac:dyDescent="0.25">
      <c r="A13" s="9" t="s">
        <v>3</v>
      </c>
      <c r="B13" s="10">
        <v>6253</v>
      </c>
      <c r="C13" s="11">
        <f t="shared" si="0"/>
        <v>1.158483927714697</v>
      </c>
      <c r="D13" s="11">
        <f t="shared" si="1"/>
        <v>1.6233807772269311</v>
      </c>
      <c r="E13" s="4"/>
    </row>
    <row r="14" spans="1:12" ht="15" customHeight="1" x14ac:dyDescent="0.25">
      <c r="A14" s="9" t="s">
        <v>4</v>
      </c>
      <c r="B14" s="10">
        <v>7658</v>
      </c>
      <c r="C14" s="11">
        <f t="shared" si="0"/>
        <v>0.94593888743797339</v>
      </c>
      <c r="D14" s="11">
        <f t="shared" si="1"/>
        <v>1.3255419169495952</v>
      </c>
      <c r="E14" s="4"/>
    </row>
    <row r="15" spans="1:12" ht="15" customHeight="1" x14ac:dyDescent="0.25">
      <c r="A15" s="9" t="s">
        <v>5</v>
      </c>
      <c r="B15" s="10">
        <v>8987</v>
      </c>
      <c r="C15" s="11">
        <f t="shared" si="0"/>
        <v>0.80605318793813285</v>
      </c>
      <c r="D15" s="11">
        <f t="shared" si="1"/>
        <v>1.1295204183821075</v>
      </c>
      <c r="E15" s="4"/>
    </row>
    <row r="16" spans="1:12" ht="15" customHeight="1" x14ac:dyDescent="0.25">
      <c r="A16" s="9" t="s">
        <v>6</v>
      </c>
      <c r="B16" s="10">
        <v>10151</v>
      </c>
      <c r="C16" s="11">
        <f t="shared" si="0"/>
        <v>0.71362427347059398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9613</v>
      </c>
      <c r="C17" s="11">
        <f t="shared" si="0"/>
        <v>0.75356288359513157</v>
      </c>
      <c r="D17" s="11">
        <f t="shared" si="1"/>
        <v>1.0559658795381255</v>
      </c>
      <c r="E17" s="4"/>
    </row>
    <row r="18" spans="1:5" ht="15" customHeight="1" x14ac:dyDescent="0.25">
      <c r="A18" s="9" t="s">
        <v>8</v>
      </c>
      <c r="B18" s="10">
        <v>8087</v>
      </c>
      <c r="C18" s="11">
        <f t="shared" si="0"/>
        <v>0.89575862495362923</v>
      </c>
      <c r="D18" s="11">
        <f t="shared" si="1"/>
        <v>1.2552244342772352</v>
      </c>
      <c r="E18" s="4"/>
    </row>
    <row r="19" spans="1:5" ht="15" customHeight="1" x14ac:dyDescent="0.25">
      <c r="A19" s="9" t="s">
        <v>9</v>
      </c>
      <c r="B19" s="10">
        <v>7463</v>
      </c>
      <c r="C19" s="11">
        <f t="shared" si="0"/>
        <v>0.97065523248023589</v>
      </c>
      <c r="D19" s="11">
        <f t="shared" si="1"/>
        <v>1.3601768725713521</v>
      </c>
      <c r="E19" s="4"/>
    </row>
    <row r="20" spans="1:5" ht="15" customHeight="1" x14ac:dyDescent="0.25">
      <c r="A20" s="9" t="s">
        <v>10</v>
      </c>
      <c r="B20" s="10">
        <v>6433</v>
      </c>
      <c r="C20" s="11">
        <f t="shared" si="0"/>
        <v>1.1260687082232239</v>
      </c>
      <c r="D20" s="11">
        <f t="shared" si="1"/>
        <v>1.5779574071195399</v>
      </c>
      <c r="E20" s="4"/>
    </row>
    <row r="21" spans="1:5" ht="15" customHeight="1" x14ac:dyDescent="0.25">
      <c r="A21" s="9" t="s">
        <v>11</v>
      </c>
      <c r="B21" s="10">
        <v>5699</v>
      </c>
      <c r="C21" s="11">
        <f t="shared" si="0"/>
        <v>1.2711001930163186</v>
      </c>
      <c r="D21" s="11">
        <f t="shared" si="1"/>
        <v>1.7811896824004212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184</v>
      </c>
      <c r="B23" s="6">
        <v>7244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10151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/>
  </sheetViews>
  <sheetFormatPr defaultRowHeight="15" x14ac:dyDescent="0.25"/>
  <cols>
    <col min="1" max="1" width="12.7109375" customWidth="1"/>
    <col min="3" max="4" width="11.42578125" customWidth="1"/>
    <col min="7" max="7" width="10.5703125" customWidth="1"/>
    <col min="8" max="8" width="12.42578125" customWidth="1"/>
    <col min="9" max="9" width="36.140625" customWidth="1"/>
  </cols>
  <sheetData>
    <row r="1" spans="1:14" ht="15" customHeight="1" x14ac:dyDescent="0.25">
      <c r="A1" t="s">
        <v>274</v>
      </c>
    </row>
    <row r="2" spans="1:14" ht="15" customHeight="1" x14ac:dyDescent="0.25"/>
    <row r="3" spans="1:14" ht="15" customHeight="1" x14ac:dyDescent="0.25">
      <c r="A3" t="s">
        <v>240</v>
      </c>
      <c r="C3" t="s">
        <v>239</v>
      </c>
    </row>
    <row r="4" spans="1:14" ht="15" customHeight="1" x14ac:dyDescent="0.25"/>
    <row r="5" spans="1:14" ht="15" customHeight="1" x14ac:dyDescent="0.25">
      <c r="A5" s="4"/>
      <c r="B5" s="4"/>
      <c r="C5" s="4"/>
      <c r="D5" s="38"/>
    </row>
    <row r="6" spans="1:14" ht="30" customHeight="1" x14ac:dyDescent="0.25">
      <c r="A6" s="12" t="s">
        <v>183</v>
      </c>
      <c r="B6" s="12" t="s">
        <v>137</v>
      </c>
      <c r="C6" s="12" t="s">
        <v>275</v>
      </c>
      <c r="D6" s="12" t="s">
        <v>276</v>
      </c>
      <c r="E6" s="4"/>
      <c r="F6" s="26" t="s">
        <v>26</v>
      </c>
      <c r="G6" s="27" t="s">
        <v>27</v>
      </c>
      <c r="H6" s="26" t="s">
        <v>28</v>
      </c>
      <c r="I6" s="26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v>29609</v>
      </c>
      <c r="C7" s="11">
        <f>B$20/B7</f>
        <v>1.2060859873687055</v>
      </c>
      <c r="D7" s="11">
        <f>B$21/B7</f>
        <v>1.5939410314431424</v>
      </c>
      <c r="E7" s="4"/>
      <c r="F7" s="24" t="s">
        <v>35</v>
      </c>
      <c r="G7" s="24" t="s">
        <v>36</v>
      </c>
      <c r="H7" s="24" t="s">
        <v>37</v>
      </c>
      <c r="I7" s="24" t="str">
        <f>'Campton I93'!B5</f>
        <v>I-93 at Plymouth TL (Exit 26-27)</v>
      </c>
      <c r="J7" s="4"/>
      <c r="K7" s="4"/>
      <c r="L7" s="4"/>
      <c r="M7" s="4"/>
      <c r="N7" s="4"/>
    </row>
    <row r="8" spans="1:14" ht="15" customHeight="1" x14ac:dyDescent="0.25">
      <c r="A8" s="9" t="s">
        <v>1</v>
      </c>
      <c r="B8" s="10">
        <v>30785</v>
      </c>
      <c r="C8" s="11">
        <f t="shared" ref="C8:C18" si="0">B$20/B8</f>
        <v>1.1600129933409127</v>
      </c>
      <c r="D8" s="11">
        <f t="shared" ref="D8:D18" si="1">B$21/B8</f>
        <v>1.5330518109468898</v>
      </c>
      <c r="E8" s="4"/>
      <c r="F8" s="24" t="s">
        <v>35</v>
      </c>
      <c r="G8" s="24" t="s">
        <v>38</v>
      </c>
      <c r="H8" s="24" t="s">
        <v>39</v>
      </c>
      <c r="I8" s="24" t="str">
        <f>'Hampton Toll'!B5</f>
        <v>I-95 at Hampton Toll (Exit 2)</v>
      </c>
      <c r="J8" s="4"/>
      <c r="K8" s="4"/>
      <c r="L8" s="4"/>
      <c r="M8" s="4"/>
      <c r="N8" s="4"/>
    </row>
    <row r="9" spans="1:14" ht="15" customHeight="1" x14ac:dyDescent="0.25">
      <c r="A9" s="9" t="s">
        <v>2</v>
      </c>
      <c r="B9" s="10">
        <v>26226</v>
      </c>
      <c r="C9" s="11">
        <f t="shared" si="0"/>
        <v>1.3616639975596736</v>
      </c>
      <c r="D9" s="11">
        <f t="shared" si="1"/>
        <v>1.7995500648211697</v>
      </c>
      <c r="E9" s="4"/>
      <c r="F9" s="25" t="s">
        <v>35</v>
      </c>
      <c r="G9" s="25" t="s">
        <v>48</v>
      </c>
      <c r="H9" s="25" t="s">
        <v>49</v>
      </c>
      <c r="I9" s="25" t="str">
        <f>'Lincoln I93'!B5</f>
        <v>I-93 between Exit 33 &amp; 34A</v>
      </c>
      <c r="J9" s="4"/>
      <c r="K9" s="4"/>
      <c r="L9" s="4"/>
      <c r="M9" s="4"/>
      <c r="N9" s="4"/>
    </row>
    <row r="10" spans="1:14" ht="15" customHeight="1" x14ac:dyDescent="0.25">
      <c r="A10" s="9" t="s">
        <v>3</v>
      </c>
      <c r="B10" s="10">
        <v>32199</v>
      </c>
      <c r="C10" s="11">
        <f t="shared" si="0"/>
        <v>1.1090717103015622</v>
      </c>
      <c r="D10" s="11">
        <f t="shared" si="1"/>
        <v>1.4657287493400417</v>
      </c>
      <c r="E10" s="4"/>
      <c r="F10" s="25" t="s">
        <v>35</v>
      </c>
      <c r="G10" s="25" t="s">
        <v>40</v>
      </c>
      <c r="H10" s="25" t="s">
        <v>41</v>
      </c>
      <c r="I10" s="25" t="str">
        <f>'Littleton I93'!B5</f>
        <v>I-93 at Vermont SL</v>
      </c>
      <c r="J10" s="4"/>
      <c r="K10" s="4"/>
      <c r="L10" s="4"/>
      <c r="M10" s="4"/>
      <c r="N10" s="4"/>
    </row>
    <row r="11" spans="1:14" ht="15" customHeight="1" x14ac:dyDescent="0.25">
      <c r="A11" s="9" t="s">
        <v>4</v>
      </c>
      <c r="B11" s="10">
        <v>35493</v>
      </c>
      <c r="C11" s="11">
        <f t="shared" si="0"/>
        <v>1.0061420561800918</v>
      </c>
      <c r="D11" s="11">
        <f t="shared" si="1"/>
        <v>1.3296988138506185</v>
      </c>
      <c r="E11" s="4"/>
      <c r="F11" s="24" t="s">
        <v>35</v>
      </c>
      <c r="G11" s="24" t="s">
        <v>42</v>
      </c>
      <c r="H11" s="24" t="s">
        <v>43</v>
      </c>
      <c r="I11" s="24" t="str">
        <f>'Seabrook I95'!B5</f>
        <v>I 95 at Mass SL</v>
      </c>
      <c r="J11" s="4"/>
      <c r="K11" s="4"/>
      <c r="L11" s="4"/>
      <c r="M11" s="4"/>
      <c r="N11" s="4"/>
    </row>
    <row r="12" spans="1:14" ht="15" customHeight="1" x14ac:dyDescent="0.25">
      <c r="A12" s="9" t="s">
        <v>5</v>
      </c>
      <c r="B12" s="10">
        <v>40540</v>
      </c>
      <c r="C12" s="11">
        <f t="shared" si="0"/>
        <v>0.88088307844104585</v>
      </c>
      <c r="D12" s="11">
        <f t="shared" si="1"/>
        <v>1.164158855451406</v>
      </c>
      <c r="E12" s="4"/>
      <c r="F12" s="24" t="s">
        <v>35</v>
      </c>
      <c r="G12" s="24" t="s">
        <v>44</v>
      </c>
      <c r="H12" s="24" t="s">
        <v>45</v>
      </c>
      <c r="I12" s="24" t="str">
        <f>'Sutton I89'!B5</f>
        <v>I 89 at Warner TL (Exit 9-10)</v>
      </c>
      <c r="J12" s="4"/>
      <c r="K12" s="4"/>
      <c r="L12" s="4"/>
      <c r="M12" s="4"/>
      <c r="N12" s="4"/>
    </row>
    <row r="13" spans="1:14" ht="15" customHeight="1" x14ac:dyDescent="0.25">
      <c r="A13" s="9" t="s">
        <v>6</v>
      </c>
      <c r="B13" s="10">
        <v>46621</v>
      </c>
      <c r="C13" s="11">
        <f t="shared" si="0"/>
        <v>0.7659852856009095</v>
      </c>
      <c r="D13" s="11">
        <f t="shared" si="1"/>
        <v>1.0123120482186139</v>
      </c>
      <c r="E13" s="4"/>
      <c r="F13" s="25" t="s">
        <v>35</v>
      </c>
      <c r="G13" s="25" t="s">
        <v>46</v>
      </c>
      <c r="H13" s="25" t="s">
        <v>47</v>
      </c>
      <c r="I13" s="25" t="str">
        <f>'Tilton I93'!B5</f>
        <v>I-93 south of US 3/NH 11  (Exit 19-20)</v>
      </c>
      <c r="J13" s="4"/>
      <c r="K13" s="4"/>
      <c r="L13" s="4"/>
      <c r="M13" s="4"/>
      <c r="N13" s="4"/>
    </row>
    <row r="14" spans="1:14" ht="15" customHeight="1" x14ac:dyDescent="0.25">
      <c r="A14" s="9" t="s">
        <v>7</v>
      </c>
      <c r="B14" s="10">
        <v>47195</v>
      </c>
      <c r="C14" s="11">
        <f t="shared" si="0"/>
        <v>0.7566691386799449</v>
      </c>
      <c r="D14" s="11">
        <f t="shared" si="1"/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" customHeight="1" x14ac:dyDescent="0.25">
      <c r="A15" s="9" t="s">
        <v>8</v>
      </c>
      <c r="B15" s="10">
        <v>39881</v>
      </c>
      <c r="C15" s="11">
        <f t="shared" si="0"/>
        <v>0.89543893081918713</v>
      </c>
      <c r="D15" s="11">
        <f t="shared" si="1"/>
        <v>1.1833956019156993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" customHeight="1" x14ac:dyDescent="0.25">
      <c r="A16" s="9" t="s">
        <v>9</v>
      </c>
      <c r="B16" s="10">
        <v>38025</v>
      </c>
      <c r="C16" s="11">
        <f t="shared" si="0"/>
        <v>0.9391452991452991</v>
      </c>
      <c r="D16" s="11">
        <f t="shared" si="1"/>
        <v>1.2411571334648257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9" t="s">
        <v>10</v>
      </c>
      <c r="B17" s="10">
        <v>33226</v>
      </c>
      <c r="C17" s="11">
        <f t="shared" si="0"/>
        <v>1.0747908264612052</v>
      </c>
      <c r="D17" s="11">
        <f t="shared" si="1"/>
        <v>1.4204237645217601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" customHeight="1" x14ac:dyDescent="0.25">
      <c r="A18" s="9" t="s">
        <v>11</v>
      </c>
      <c r="B18" s="10">
        <v>28732</v>
      </c>
      <c r="C18" s="11">
        <f t="shared" si="0"/>
        <v>1.2428999025476821</v>
      </c>
      <c r="D18" s="11">
        <f t="shared" si="1"/>
        <v>1.6425936238340526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" customHeight="1" x14ac:dyDescent="0.25">
      <c r="A20" s="4" t="s">
        <v>242</v>
      </c>
      <c r="B20" s="6">
        <f>AVERAGE(B7:B18)</f>
        <v>35711</v>
      </c>
      <c r="C20" s="4"/>
      <c r="D20" s="4"/>
      <c r="E20" s="4"/>
      <c r="F20" s="4"/>
      <c r="G20" s="23"/>
      <c r="H20" s="4"/>
      <c r="I20" s="4"/>
      <c r="J20" s="4"/>
      <c r="K20" s="4"/>
      <c r="L20" s="4"/>
      <c r="M20" s="4"/>
      <c r="N20" s="4"/>
    </row>
    <row r="21" spans="1:14" ht="15" customHeight="1" x14ac:dyDescent="0.25">
      <c r="A21" s="4" t="s">
        <v>241</v>
      </c>
      <c r="B21" s="6">
        <f>MAX(B7:B18)</f>
        <v>47195</v>
      </c>
      <c r="C21" s="4"/>
      <c r="D21" s="4"/>
      <c r="E21" s="4"/>
      <c r="F21" s="4"/>
      <c r="G21" s="23"/>
      <c r="H21" s="4"/>
      <c r="I21" s="4"/>
      <c r="J21" s="4"/>
      <c r="K21" s="4"/>
      <c r="L21" s="4"/>
      <c r="M21" s="4"/>
      <c r="N21" s="4"/>
    </row>
    <row r="22" spans="1:14" ht="15" customHeight="1" x14ac:dyDescent="0.25">
      <c r="A22" s="4"/>
      <c r="B22" s="4"/>
      <c r="C22" s="4"/>
      <c r="D22" s="4"/>
      <c r="E22" s="4"/>
      <c r="F22" s="4"/>
      <c r="G22" s="23"/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7" max="7" width="9.7109375" customWidth="1"/>
    <col min="8" max="8" width="19" customWidth="1"/>
    <col min="9" max="9" width="50.85546875" customWidth="1"/>
  </cols>
  <sheetData>
    <row r="1" spans="1:14" ht="15" customHeight="1" x14ac:dyDescent="0.25">
      <c r="A1" t="s">
        <v>274</v>
      </c>
      <c r="E1" s="4"/>
      <c r="F1" s="4"/>
      <c r="G1" s="4"/>
      <c r="H1" s="4"/>
      <c r="I1" s="4"/>
      <c r="J1" s="4"/>
    </row>
    <row r="2" spans="1:14" ht="15" customHeight="1" x14ac:dyDescent="0.25">
      <c r="E2" s="4"/>
      <c r="F2" s="4"/>
      <c r="G2" s="4"/>
      <c r="H2" s="4"/>
      <c r="I2" s="4"/>
      <c r="J2" s="4"/>
    </row>
    <row r="3" spans="1:14" ht="15" customHeight="1" x14ac:dyDescent="0.25">
      <c r="A3" t="s">
        <v>243</v>
      </c>
      <c r="C3" t="s">
        <v>248</v>
      </c>
      <c r="E3" s="4"/>
      <c r="F3" s="4"/>
      <c r="G3" s="4"/>
      <c r="H3" s="4"/>
      <c r="I3" s="4"/>
      <c r="J3" s="4"/>
    </row>
    <row r="4" spans="1:14" ht="15" customHeight="1" x14ac:dyDescent="0.25">
      <c r="E4" s="4"/>
      <c r="F4" s="4"/>
      <c r="G4" s="4"/>
      <c r="H4" s="4"/>
      <c r="I4" s="4"/>
      <c r="J4" s="4"/>
    </row>
    <row r="5" spans="1:14" ht="15" customHeight="1" x14ac:dyDescent="0.25">
      <c r="A5" s="4"/>
      <c r="B5" s="4"/>
      <c r="C5" s="4"/>
      <c r="D5" s="38"/>
    </row>
    <row r="6" spans="1:14" ht="30" customHeight="1" x14ac:dyDescent="0.25">
      <c r="A6" s="12" t="s">
        <v>183</v>
      </c>
      <c r="B6" s="12" t="s">
        <v>137</v>
      </c>
      <c r="C6" s="12" t="s">
        <v>275</v>
      </c>
      <c r="D6" s="12" t="s">
        <v>276</v>
      </c>
      <c r="E6" s="4"/>
      <c r="F6" s="26" t="s">
        <v>26</v>
      </c>
      <c r="G6" s="27" t="s">
        <v>27</v>
      </c>
      <c r="H6" s="26" t="s">
        <v>28</v>
      </c>
      <c r="I6" s="26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v>6686</v>
      </c>
      <c r="C7" s="11">
        <f>B$20/B7</f>
        <v>1.0950992122843752</v>
      </c>
      <c r="D7" s="11">
        <f>B$21/B7</f>
        <v>1.2523182769967096</v>
      </c>
      <c r="E7" s="4"/>
      <c r="F7" s="25" t="s">
        <v>30</v>
      </c>
      <c r="G7" s="25" t="s">
        <v>31</v>
      </c>
      <c r="H7" s="25" t="s">
        <v>18</v>
      </c>
      <c r="I7" s="25" t="str">
        <f>'Andover US4'!B5</f>
        <v>US 4/NH 11 (Main St) west of Ragged Mtn Club Rd</v>
      </c>
      <c r="J7" s="4"/>
    </row>
    <row r="8" spans="1:14" ht="15" customHeight="1" x14ac:dyDescent="0.25">
      <c r="A8" s="9" t="s">
        <v>1</v>
      </c>
      <c r="B8" s="10">
        <v>6814</v>
      </c>
      <c r="C8" s="11">
        <f t="shared" ref="C8:C18" si="0">B$20/B8</f>
        <v>1.0745279326876038</v>
      </c>
      <c r="D8" s="11">
        <f t="shared" ref="D8:D18" si="1">B$21/B8</f>
        <v>1.228793660111535</v>
      </c>
      <c r="E8" s="4"/>
      <c r="F8" s="25" t="s">
        <v>30</v>
      </c>
      <c r="G8" s="25" t="s">
        <v>19</v>
      </c>
      <c r="H8" s="25" t="s">
        <v>12</v>
      </c>
      <c r="I8" s="25" t="str">
        <f>'Chesterfield NH9'!B5</f>
        <v>NH 9 (Franklin Pierce Hwy) 0.9 miles east of Vermont SL</v>
      </c>
      <c r="J8" s="4"/>
    </row>
    <row r="9" spans="1:14" ht="15" customHeight="1" x14ac:dyDescent="0.25">
      <c r="A9" s="9" t="s">
        <v>2</v>
      </c>
      <c r="B9" s="10">
        <v>6372</v>
      </c>
      <c r="C9" s="11">
        <f t="shared" si="0"/>
        <v>1.149063611634233</v>
      </c>
      <c r="D9" s="11">
        <f t="shared" si="1"/>
        <v>1.314030131826742</v>
      </c>
      <c r="E9" s="4"/>
      <c r="F9" s="24" t="s">
        <v>30</v>
      </c>
      <c r="G9" s="24" t="s">
        <v>20</v>
      </c>
      <c r="H9" s="24" t="s">
        <v>13</v>
      </c>
      <c r="I9" s="24" t="str">
        <f>'Chichester US4'!B5</f>
        <v>US 4/US 202/NH 9 east of Main St</v>
      </c>
      <c r="J9" s="4"/>
    </row>
    <row r="10" spans="1:14" ht="15" customHeight="1" x14ac:dyDescent="0.25">
      <c r="A10" s="9" t="s">
        <v>3</v>
      </c>
      <c r="B10" s="10">
        <v>6711</v>
      </c>
      <c r="C10" s="11">
        <f t="shared" si="0"/>
        <v>1.0910197188695177</v>
      </c>
      <c r="D10" s="11">
        <f t="shared" si="1"/>
        <v>1.2476531068395171</v>
      </c>
      <c r="E10" s="4"/>
      <c r="F10" s="24" t="s">
        <v>30</v>
      </c>
      <c r="G10" s="24" t="s">
        <v>21</v>
      </c>
      <c r="H10" s="24" t="s">
        <v>14</v>
      </c>
      <c r="I10" s="24" t="str">
        <f>'Hillsborough NH9'!B5</f>
        <v>NH 9/NH 31 west of NH 31 (north)</v>
      </c>
      <c r="J10" s="4"/>
    </row>
    <row r="11" spans="1:14" ht="15" customHeight="1" x14ac:dyDescent="0.25">
      <c r="A11" s="9" t="s">
        <v>4</v>
      </c>
      <c r="B11" s="10">
        <v>7485</v>
      </c>
      <c r="C11" s="11">
        <f t="shared" si="0"/>
        <v>0.97820084613671787</v>
      </c>
      <c r="D11" s="11">
        <f t="shared" si="1"/>
        <v>1.1186372745490982</v>
      </c>
      <c r="E11" s="4"/>
      <c r="F11" s="24" t="s">
        <v>30</v>
      </c>
      <c r="G11" s="24" t="s">
        <v>22</v>
      </c>
      <c r="H11" s="24" t="s">
        <v>15</v>
      </c>
      <c r="I11" s="24" t="str">
        <f>'Lyme NH10'!B5</f>
        <v>NH 10 north of N Thetford Rd</v>
      </c>
      <c r="J11" s="4"/>
    </row>
    <row r="12" spans="1:14" ht="15" customHeight="1" x14ac:dyDescent="0.25">
      <c r="A12" s="9" t="s">
        <v>5</v>
      </c>
      <c r="B12" s="10">
        <v>8373</v>
      </c>
      <c r="C12" s="11">
        <f t="shared" si="0"/>
        <v>0.87445758191010781</v>
      </c>
      <c r="D12" s="11">
        <f t="shared" si="1"/>
        <v>1</v>
      </c>
      <c r="E12" s="4"/>
      <c r="F12" s="24" t="s">
        <v>30</v>
      </c>
      <c r="G12" s="24" t="s">
        <v>23</v>
      </c>
      <c r="H12" s="24" t="s">
        <v>16</v>
      </c>
      <c r="I12" s="24" t="str">
        <f>'Northumberland US3'!B5</f>
        <v>US 3 south of Ball Rd (south)</v>
      </c>
      <c r="J12" s="4"/>
    </row>
    <row r="13" spans="1:14" ht="15" customHeight="1" x14ac:dyDescent="0.25">
      <c r="A13" s="9" t="s">
        <v>6</v>
      </c>
      <c r="B13" s="10">
        <v>8256</v>
      </c>
      <c r="C13" s="11">
        <f t="shared" si="0"/>
        <v>0.88684996770025837</v>
      </c>
      <c r="D13" s="11">
        <f t="shared" si="1"/>
        <v>1.0141715116279071</v>
      </c>
      <c r="E13" s="4"/>
      <c r="F13" s="24" t="s">
        <v>30</v>
      </c>
      <c r="G13" s="24" t="s">
        <v>25</v>
      </c>
      <c r="H13" s="24" t="s">
        <v>32</v>
      </c>
      <c r="I13" s="24" t="str">
        <f>'Northwood US4'!B5</f>
        <v>US 4 (First NH TPK) at Nottingham TL (east of NH 152)</v>
      </c>
      <c r="J13" s="4"/>
    </row>
    <row r="14" spans="1:14" ht="15" customHeight="1" x14ac:dyDescent="0.25">
      <c r="A14" s="9" t="s">
        <v>7</v>
      </c>
      <c r="B14" s="10">
        <v>8319</v>
      </c>
      <c r="C14" s="11">
        <f t="shared" si="0"/>
        <v>0.88013383018792324</v>
      </c>
      <c r="D14" s="11">
        <f t="shared" si="1"/>
        <v>1.006491164803462</v>
      </c>
      <c r="E14" s="4"/>
      <c r="F14" s="24" t="s">
        <v>30</v>
      </c>
      <c r="G14" s="24" t="s">
        <v>24</v>
      </c>
      <c r="H14" s="24" t="s">
        <v>17</v>
      </c>
      <c r="I14" s="24" t="str">
        <f>'Rumney NH25'!B5</f>
        <v>NH 25 south of School St (northwest of Polar Caves)</v>
      </c>
      <c r="J14" s="4"/>
    </row>
    <row r="15" spans="1:14" ht="15" customHeight="1" x14ac:dyDescent="0.25">
      <c r="A15" s="9" t="s">
        <v>8</v>
      </c>
      <c r="B15" s="10">
        <v>8195</v>
      </c>
      <c r="C15" s="11">
        <f t="shared" si="0"/>
        <v>0.89345129143786861</v>
      </c>
      <c r="D15" s="11">
        <f t="shared" si="1"/>
        <v>1.0217205613178768</v>
      </c>
      <c r="E15" s="4"/>
      <c r="F15" s="24" t="s">
        <v>30</v>
      </c>
      <c r="G15" s="24" t="s">
        <v>33</v>
      </c>
      <c r="H15" s="24" t="s">
        <v>34</v>
      </c>
      <c r="I15" s="24" t="str">
        <f>'Warner NH114'!B5</f>
        <v>NH 114 at Henniker TL (east of Mink Hill Rd)</v>
      </c>
      <c r="J15" s="4"/>
    </row>
    <row r="16" spans="1:14" ht="15" customHeight="1" x14ac:dyDescent="0.25">
      <c r="A16" s="9" t="s">
        <v>9</v>
      </c>
      <c r="B16" s="10">
        <v>7631</v>
      </c>
      <c r="C16" s="11">
        <f t="shared" si="0"/>
        <v>0.95948543222819194</v>
      </c>
      <c r="D16" s="11">
        <f t="shared" si="1"/>
        <v>1.0972349626523392</v>
      </c>
      <c r="E16" s="4"/>
      <c r="F16" s="4"/>
      <c r="G16" s="4"/>
      <c r="H16" s="4"/>
      <c r="I16" s="4"/>
      <c r="J16" s="4"/>
    </row>
    <row r="17" spans="1:10" ht="15" customHeight="1" x14ac:dyDescent="0.25">
      <c r="A17" s="9" t="s">
        <v>10</v>
      </c>
      <c r="B17" s="10">
        <v>6857</v>
      </c>
      <c r="C17" s="11">
        <f t="shared" si="0"/>
        <v>1.067789606727918</v>
      </c>
      <c r="D17" s="11">
        <f t="shared" si="1"/>
        <v>1.2210879393320695</v>
      </c>
      <c r="E17" s="4"/>
      <c r="F17" s="4"/>
      <c r="G17" s="4"/>
      <c r="H17" s="4"/>
      <c r="I17" s="4"/>
      <c r="J17" s="4"/>
    </row>
    <row r="18" spans="1:10" ht="15" customHeight="1" x14ac:dyDescent="0.25">
      <c r="A18" s="9" t="s">
        <v>11</v>
      </c>
      <c r="B18" s="10">
        <v>6163</v>
      </c>
      <c r="C18" s="11">
        <f t="shared" si="0"/>
        <v>1.1880307209692249</v>
      </c>
      <c r="D18" s="11">
        <f t="shared" si="1"/>
        <v>1.3585915950024339</v>
      </c>
      <c r="E18" s="4"/>
      <c r="F18" s="4"/>
      <c r="G18" s="4"/>
      <c r="H18" s="4"/>
      <c r="I18" s="4"/>
      <c r="J18" s="4"/>
    </row>
    <row r="19" spans="1:10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  <c r="J19" s="4"/>
    </row>
    <row r="20" spans="1:10" ht="15" customHeight="1" x14ac:dyDescent="0.25">
      <c r="A20" s="4" t="s">
        <v>242</v>
      </c>
      <c r="B20" s="6">
        <f>AVERAGE(B7:B18)</f>
        <v>7321.833333333333</v>
      </c>
      <c r="C20" s="16"/>
      <c r="D20" s="16"/>
      <c r="E20" s="4"/>
      <c r="F20" s="4"/>
      <c r="G20" s="4"/>
      <c r="H20" s="4"/>
      <c r="I20" s="4"/>
      <c r="J20" s="4"/>
    </row>
    <row r="21" spans="1:10" ht="15" customHeight="1" x14ac:dyDescent="0.25">
      <c r="A21" s="4" t="s">
        <v>241</v>
      </c>
      <c r="B21" s="6">
        <f>MAX(B7:B18)</f>
        <v>8373</v>
      </c>
      <c r="C21" s="4"/>
      <c r="D21" s="4"/>
      <c r="E21" s="4"/>
      <c r="F21" s="4"/>
      <c r="G21" s="4"/>
      <c r="H21" s="4"/>
      <c r="I21" s="4"/>
      <c r="J21" s="4"/>
    </row>
    <row r="22" spans="1:10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pageMargins left="0.7" right="0.7" top="0.75" bottom="0.75" header="0.3" footer="0.3"/>
  <pageSetup scale="8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4" customWidth="1"/>
    <col min="9" max="9" width="66.7109375" customWidth="1"/>
  </cols>
  <sheetData>
    <row r="1" spans="1:14" ht="15" customHeight="1" x14ac:dyDescent="0.25">
      <c r="A1" t="s">
        <v>274</v>
      </c>
      <c r="E1" s="4"/>
      <c r="F1" s="4"/>
      <c r="G1" s="4"/>
      <c r="H1" s="4"/>
      <c r="I1" s="4"/>
      <c r="J1" s="4"/>
    </row>
    <row r="2" spans="1:14" ht="15" customHeight="1" x14ac:dyDescent="0.25">
      <c r="E2" s="4"/>
      <c r="F2" s="4"/>
      <c r="G2" s="4"/>
      <c r="H2" s="4"/>
      <c r="I2" s="4"/>
      <c r="J2" s="4"/>
    </row>
    <row r="3" spans="1:14" ht="15" customHeight="1" x14ac:dyDescent="0.25">
      <c r="A3" t="s">
        <v>244</v>
      </c>
      <c r="C3" t="s">
        <v>249</v>
      </c>
      <c r="E3" s="4"/>
      <c r="F3" s="4"/>
      <c r="G3" s="4"/>
      <c r="H3" s="4"/>
      <c r="I3" s="4"/>
      <c r="J3" s="4"/>
    </row>
    <row r="4" spans="1:14" ht="15" customHeight="1" x14ac:dyDescent="0.25">
      <c r="E4" s="4"/>
      <c r="F4" s="4"/>
      <c r="G4" s="4"/>
      <c r="H4" s="4"/>
      <c r="I4" s="4"/>
      <c r="J4" s="4"/>
    </row>
    <row r="5" spans="1:14" ht="15" customHeight="1" x14ac:dyDescent="0.25">
      <c r="A5" s="4"/>
      <c r="B5" s="4"/>
      <c r="C5" s="4"/>
      <c r="D5" s="38"/>
    </row>
    <row r="6" spans="1:14" ht="30" customHeight="1" x14ac:dyDescent="0.25">
      <c r="A6" s="12" t="s">
        <v>183</v>
      </c>
      <c r="B6" s="12" t="s">
        <v>137</v>
      </c>
      <c r="C6" s="12" t="s">
        <v>275</v>
      </c>
      <c r="D6" s="12" t="s">
        <v>276</v>
      </c>
      <c r="E6" s="4"/>
      <c r="F6" s="26" t="s">
        <v>26</v>
      </c>
      <c r="G6" s="27" t="s">
        <v>27</v>
      </c>
      <c r="H6" s="26" t="s">
        <v>28</v>
      </c>
      <c r="I6" s="26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v>45128</v>
      </c>
      <c r="C7" s="11">
        <f>B$20/B7</f>
        <v>1.2603908142764284</v>
      </c>
      <c r="D7" s="11">
        <f>B$21/B7</f>
        <v>1.4496099982272648</v>
      </c>
      <c r="E7" s="4"/>
      <c r="F7" s="25" t="s">
        <v>50</v>
      </c>
      <c r="G7" s="25" t="s">
        <v>51</v>
      </c>
      <c r="H7" s="25" t="s">
        <v>52</v>
      </c>
      <c r="I7" s="25" t="str">
        <f>'Bedford Toll'!B5</f>
        <v>FEET at Bedford Tolls</v>
      </c>
      <c r="J7" s="4"/>
    </row>
    <row r="8" spans="1:14" ht="15" customHeight="1" x14ac:dyDescent="0.25">
      <c r="A8" s="9" t="s">
        <v>1</v>
      </c>
      <c r="B8" s="10">
        <v>50042</v>
      </c>
      <c r="C8" s="11">
        <f t="shared" ref="C8:C18" si="0">B$20/B8</f>
        <v>1.136623569534924</v>
      </c>
      <c r="D8" s="11">
        <f t="shared" ref="D8:D18" si="1">B$21/B8</f>
        <v>1.3072619000039967</v>
      </c>
      <c r="E8" s="4"/>
      <c r="F8" s="25" t="s">
        <v>50</v>
      </c>
      <c r="G8" s="25" t="s">
        <v>53</v>
      </c>
      <c r="H8" s="25" t="s">
        <v>54</v>
      </c>
      <c r="I8" s="25" t="str">
        <f>'Candia NH101'!B5</f>
        <v>NH 101 at Raymond TL (Exit 3-4)</v>
      </c>
      <c r="J8" s="4"/>
    </row>
    <row r="9" spans="1:14" ht="15" customHeight="1" x14ac:dyDescent="0.25">
      <c r="A9" s="9" t="s">
        <v>2</v>
      </c>
      <c r="B9" s="10">
        <v>54865</v>
      </c>
      <c r="C9" s="11">
        <f t="shared" si="0"/>
        <v>1.0367067650900694</v>
      </c>
      <c r="D9" s="11">
        <f t="shared" si="1"/>
        <v>1.1923448464412649</v>
      </c>
      <c r="E9" s="4"/>
      <c r="F9" s="25" t="s">
        <v>50</v>
      </c>
      <c r="G9" s="25" t="s">
        <v>55</v>
      </c>
      <c r="H9" s="25" t="s">
        <v>56</v>
      </c>
      <c r="I9" s="25" t="str">
        <f>'Concord I93 Ex16-17'!B5</f>
        <v>I-93 south of US 4 Exit (16-17)</v>
      </c>
      <c r="J9" s="4"/>
    </row>
    <row r="10" spans="1:14" ht="15" customHeight="1" x14ac:dyDescent="0.25">
      <c r="A10" s="9" t="s">
        <v>3</v>
      </c>
      <c r="B10" s="10">
        <v>55563</v>
      </c>
      <c r="C10" s="11">
        <f t="shared" si="0"/>
        <v>1.0236833264342577</v>
      </c>
      <c r="D10" s="11">
        <f t="shared" si="1"/>
        <v>1.177366232924788</v>
      </c>
      <c r="E10" s="4"/>
      <c r="F10" s="25" t="s">
        <v>50</v>
      </c>
      <c r="G10" s="25" t="s">
        <v>57</v>
      </c>
      <c r="H10" s="25" t="s">
        <v>56</v>
      </c>
      <c r="I10" s="25" t="str">
        <f>'Concord I93 Ex12-13'!B5</f>
        <v>I-93 south of US 3 (Exit 12-13)</v>
      </c>
      <c r="J10" s="4"/>
    </row>
    <row r="11" spans="1:14" ht="15" customHeight="1" x14ac:dyDescent="0.25">
      <c r="A11" s="9" t="s">
        <v>4</v>
      </c>
      <c r="B11" s="10">
        <v>59364</v>
      </c>
      <c r="C11" s="11">
        <f t="shared" si="0"/>
        <v>0.95813820946477102</v>
      </c>
      <c r="D11" s="11">
        <f t="shared" si="1"/>
        <v>1.1019809985850011</v>
      </c>
      <c r="E11" s="4"/>
      <c r="F11" s="25" t="s">
        <v>50</v>
      </c>
      <c r="G11" s="25" t="s">
        <v>58</v>
      </c>
      <c r="H11" s="25" t="s">
        <v>56</v>
      </c>
      <c r="I11" s="25" t="str">
        <f>'Concord I393 Ex1-2'!B5</f>
        <v>I-393/US 4/US 202 at Merrimack River (Exit 1-2)</v>
      </c>
      <c r="J11" s="4"/>
    </row>
    <row r="12" spans="1:14" ht="15" customHeight="1" x14ac:dyDescent="0.25">
      <c r="A12" s="9" t="s">
        <v>5</v>
      </c>
      <c r="B12" s="10">
        <v>63342</v>
      </c>
      <c r="C12" s="11">
        <f t="shared" si="0"/>
        <v>0.89796527843558249</v>
      </c>
      <c r="D12" s="11">
        <f t="shared" si="1"/>
        <v>1.0327744624419817</v>
      </c>
      <c r="E12" s="4"/>
      <c r="F12" s="25" t="s">
        <v>50</v>
      </c>
      <c r="G12" s="25" t="s">
        <v>59</v>
      </c>
      <c r="H12" s="25" t="s">
        <v>60</v>
      </c>
      <c r="I12" s="25" t="str">
        <f>'Dover Toll'!B5</f>
        <v>Spaulding TPK/NH 16 at Dover Toll (Exit 6-7)</v>
      </c>
      <c r="J12" s="4"/>
    </row>
    <row r="13" spans="1:14" ht="15" customHeight="1" x14ac:dyDescent="0.25">
      <c r="A13" s="9" t="s">
        <v>6</v>
      </c>
      <c r="B13" s="10">
        <v>65418</v>
      </c>
      <c r="C13" s="11">
        <f t="shared" si="0"/>
        <v>0.86946890254466147</v>
      </c>
      <c r="D13" s="11">
        <f t="shared" si="1"/>
        <v>1</v>
      </c>
      <c r="E13" s="4"/>
      <c r="F13" s="25" t="s">
        <v>50</v>
      </c>
      <c r="G13" s="25" t="s">
        <v>61</v>
      </c>
      <c r="H13" s="25" t="s">
        <v>62</v>
      </c>
      <c r="I13" s="25" t="str">
        <f>'Exeter NH101'!B5</f>
        <v>NH 101 east of NH 108 (Exit 11-12)</v>
      </c>
      <c r="J13" s="4"/>
    </row>
    <row r="14" spans="1:14" ht="15" customHeight="1" x14ac:dyDescent="0.25">
      <c r="A14" s="9" t="s">
        <v>7</v>
      </c>
      <c r="B14" s="10">
        <v>64765</v>
      </c>
      <c r="C14" s="11">
        <f t="shared" si="0"/>
        <v>0.87823541521912551</v>
      </c>
      <c r="D14" s="11">
        <f t="shared" si="1"/>
        <v>1.0100826063460202</v>
      </c>
      <c r="E14" s="4"/>
      <c r="F14" s="25" t="s">
        <v>50</v>
      </c>
      <c r="G14" s="25" t="s">
        <v>63</v>
      </c>
      <c r="H14" s="25" t="s">
        <v>64</v>
      </c>
      <c r="I14" s="25" t="str">
        <f>'Hooksett Toll'!B5</f>
        <v>I-93/FEET at Hooksett Toll (Exit 11)</v>
      </c>
      <c r="J14" s="4"/>
    </row>
    <row r="15" spans="1:14" ht="15" customHeight="1" x14ac:dyDescent="0.25">
      <c r="A15" s="9" t="s">
        <v>8</v>
      </c>
      <c r="B15" s="10">
        <v>59624</v>
      </c>
      <c r="C15" s="11">
        <f t="shared" si="0"/>
        <v>0.95396009436915774</v>
      </c>
      <c r="D15" s="11">
        <f t="shared" si="1"/>
        <v>1.0971756339728969</v>
      </c>
      <c r="E15" s="4"/>
      <c r="F15" s="25" t="s">
        <v>50</v>
      </c>
      <c r="G15" s="25" t="s">
        <v>65</v>
      </c>
      <c r="H15" s="25" t="s">
        <v>66</v>
      </c>
      <c r="I15" s="25" t="str">
        <f>'Hopkinton I89'!B5</f>
        <v>I-89 north of Concord TL (Exit 3-4)</v>
      </c>
      <c r="J15" s="4"/>
    </row>
    <row r="16" spans="1:14" ht="15" customHeight="1" x14ac:dyDescent="0.25">
      <c r="A16" s="9" t="s">
        <v>9</v>
      </c>
      <c r="B16" s="10">
        <v>58104</v>
      </c>
      <c r="C16" s="11">
        <f t="shared" si="0"/>
        <v>0.97891567993023998</v>
      </c>
      <c r="D16" s="11">
        <f t="shared" si="1"/>
        <v>1.1258777364725321</v>
      </c>
      <c r="E16" s="4"/>
      <c r="F16" s="25" t="s">
        <v>50</v>
      </c>
      <c r="G16" s="25" t="s">
        <v>67</v>
      </c>
      <c r="H16" s="25" t="s">
        <v>68</v>
      </c>
      <c r="I16" s="25" t="str">
        <f>'Lebanon I89'!B5</f>
        <v>I-89 at Vermont SL</v>
      </c>
      <c r="J16" s="4"/>
    </row>
    <row r="17" spans="1:12" ht="15" customHeight="1" x14ac:dyDescent="0.25">
      <c r="A17" s="9" t="s">
        <v>10</v>
      </c>
      <c r="B17" s="10">
        <v>54842</v>
      </c>
      <c r="C17" s="11">
        <f t="shared" si="0"/>
        <v>1.0371415460170428</v>
      </c>
      <c r="D17" s="11">
        <f t="shared" si="1"/>
        <v>1.1928448998942416</v>
      </c>
      <c r="E17" s="4"/>
      <c r="F17" s="25" t="s">
        <v>50</v>
      </c>
      <c r="G17" s="25" t="s">
        <v>69</v>
      </c>
      <c r="H17" s="25" t="s">
        <v>70</v>
      </c>
      <c r="I17" s="25" t="str">
        <f>'Manchester I93'!B5</f>
        <v>I-93 at Hooksett TL (Exit 9-10)</v>
      </c>
      <c r="J17" s="4"/>
    </row>
    <row r="18" spans="1:12" ht="15" customHeight="1" x14ac:dyDescent="0.25">
      <c r="A18" s="9" t="s">
        <v>11</v>
      </c>
      <c r="B18" s="10">
        <v>51490</v>
      </c>
      <c r="C18" s="11">
        <f t="shared" si="0"/>
        <v>1.1046594808053343</v>
      </c>
      <c r="D18" s="11">
        <f t="shared" si="1"/>
        <v>1.270499126043892</v>
      </c>
      <c r="E18" s="4"/>
      <c r="F18" s="28" t="s">
        <v>50</v>
      </c>
      <c r="G18" s="28" t="s">
        <v>71</v>
      </c>
      <c r="H18" s="28" t="s">
        <v>72</v>
      </c>
      <c r="I18" s="28" t="str">
        <f>'Nashua FEET'!B5</f>
        <v xml:space="preserve">FEET south of the Canal Bridge Exit  5-6 </v>
      </c>
      <c r="J18" s="14"/>
      <c r="K18" s="1"/>
      <c r="L18" s="1"/>
    </row>
    <row r="19" spans="1:12" ht="15" customHeight="1" x14ac:dyDescent="0.25">
      <c r="A19" s="16"/>
      <c r="B19" s="16"/>
      <c r="C19" s="16"/>
      <c r="D19" s="16"/>
      <c r="E19" s="4"/>
      <c r="F19" s="25" t="s">
        <v>50</v>
      </c>
      <c r="G19" s="25" t="s">
        <v>73</v>
      </c>
      <c r="H19" s="25" t="s">
        <v>74</v>
      </c>
      <c r="I19" s="25" t="str">
        <f>'Newington US4'!B5</f>
        <v>US 4/NH 16 (Spaulding TPK) east/south of General Sullivan Bridge (Exit 4-5)</v>
      </c>
      <c r="J19" s="4"/>
    </row>
    <row r="20" spans="1:12" ht="15" customHeight="1" x14ac:dyDescent="0.25">
      <c r="A20" s="4" t="s">
        <v>242</v>
      </c>
      <c r="B20" s="6">
        <f>AVERAGE(B7:B18)</f>
        <v>56878.916666666664</v>
      </c>
      <c r="C20" s="16"/>
      <c r="D20" s="16"/>
      <c r="E20" s="4"/>
      <c r="F20" s="25" t="s">
        <v>50</v>
      </c>
      <c r="G20" s="25" t="s">
        <v>75</v>
      </c>
      <c r="H20" s="25" t="s">
        <v>76</v>
      </c>
      <c r="I20" s="25" t="str">
        <f>'Rochester Toll'!B5</f>
        <v>NH 16 (Spaulding TPK) at Rochester Toll (Exit 9-11)</v>
      </c>
      <c r="J20" s="4"/>
    </row>
    <row r="21" spans="1:12" ht="15" customHeight="1" x14ac:dyDescent="0.25">
      <c r="A21" s="4" t="s">
        <v>241</v>
      </c>
      <c r="B21" s="6">
        <f>MAX(B7:B18)</f>
        <v>65418</v>
      </c>
      <c r="C21" s="4"/>
      <c r="D21" s="4"/>
      <c r="E21" s="4"/>
      <c r="F21" s="25" t="s">
        <v>50</v>
      </c>
      <c r="G21" s="28" t="s">
        <v>77</v>
      </c>
      <c r="H21" s="25" t="s">
        <v>78</v>
      </c>
      <c r="I21" s="25" t="str">
        <f>'Salem I93 SL'!B5</f>
        <v>I-93 at Mass SL</v>
      </c>
      <c r="J21" s="4"/>
    </row>
    <row r="22" spans="1:12" ht="15" customHeight="1" x14ac:dyDescent="0.25">
      <c r="A22" s="4"/>
      <c r="B22" s="4"/>
      <c r="C22" s="4"/>
      <c r="D22" s="4"/>
      <c r="E22" s="4"/>
      <c r="F22" s="36" t="s">
        <v>50</v>
      </c>
      <c r="G22" s="36" t="s">
        <v>79</v>
      </c>
      <c r="H22" s="36" t="s">
        <v>293</v>
      </c>
      <c r="I22" s="36" t="str">
        <f>'Windham I93'!B5</f>
        <v>I-93 south of Kendall Pond Rd (Exit 3-4)</v>
      </c>
      <c r="J22" s="14"/>
      <c r="K22" s="1"/>
      <c r="L22" s="1"/>
    </row>
    <row r="23" spans="1:12" ht="15" customHeight="1" x14ac:dyDescent="0.25">
      <c r="A23" s="4"/>
      <c r="B23" s="23"/>
      <c r="C23" s="4"/>
      <c r="D23" s="4"/>
      <c r="E23" s="4"/>
      <c r="F23" s="25"/>
      <c r="G23" s="25"/>
      <c r="H23" s="25"/>
      <c r="I23" s="25"/>
      <c r="J23" s="4"/>
    </row>
    <row r="24" spans="1:12" ht="15" customHeight="1" x14ac:dyDescent="0.25">
      <c r="A24" s="4"/>
      <c r="B24" s="23"/>
      <c r="C24" s="4"/>
      <c r="D24" s="4"/>
      <c r="E24" s="4"/>
      <c r="F24" s="34" t="s">
        <v>292</v>
      </c>
      <c r="G24" s="4"/>
      <c r="H24" s="4"/>
      <c r="I24" s="4"/>
      <c r="J24" s="4"/>
    </row>
    <row r="25" spans="1:12" x14ac:dyDescent="0.25">
      <c r="A25" s="4"/>
      <c r="B25" s="23"/>
      <c r="C25" s="4"/>
      <c r="D25" s="4"/>
      <c r="E25" s="4"/>
      <c r="F25" s="4"/>
      <c r="G25" s="4"/>
      <c r="H25" s="4"/>
      <c r="I25" s="4"/>
      <c r="J25" s="4"/>
    </row>
    <row r="26" spans="1:12" x14ac:dyDescent="0.25">
      <c r="A26" s="4"/>
      <c r="B26" s="23"/>
      <c r="C26" s="4"/>
      <c r="D26" s="4"/>
      <c r="E26" s="4"/>
      <c r="F26" s="4"/>
      <c r="G26" s="4"/>
      <c r="H26" s="4"/>
      <c r="I26" s="4"/>
      <c r="J26" s="4"/>
    </row>
    <row r="27" spans="1:12" x14ac:dyDescent="0.25">
      <c r="A27" s="4"/>
      <c r="B27" s="4"/>
      <c r="C27" s="4"/>
      <c r="D27" s="4"/>
      <c r="E27" s="4"/>
      <c r="J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</sheetData>
  <pageMargins left="0.7" right="0.7" top="0.75" bottom="0.75" header="0.3" footer="0.3"/>
  <pageSetup scale="82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6" max="7" width="9.140625" style="2"/>
    <col min="8" max="8" width="16.7109375" style="2" customWidth="1"/>
    <col min="9" max="9" width="53.28515625" style="2" customWidth="1"/>
  </cols>
  <sheetData>
    <row r="1" spans="1:14" ht="15" customHeight="1" x14ac:dyDescent="0.25">
      <c r="A1" t="s">
        <v>274</v>
      </c>
      <c r="E1" s="4"/>
    </row>
    <row r="2" spans="1:14" ht="15" customHeight="1" x14ac:dyDescent="0.25">
      <c r="E2" s="4"/>
    </row>
    <row r="3" spans="1:14" ht="15" customHeight="1" x14ac:dyDescent="0.25">
      <c r="A3" t="s">
        <v>245</v>
      </c>
      <c r="C3" t="s">
        <v>250</v>
      </c>
      <c r="E3" s="4"/>
    </row>
    <row r="4" spans="1:14" ht="15" customHeight="1" x14ac:dyDescent="0.25">
      <c r="E4" s="4"/>
    </row>
    <row r="5" spans="1:14" ht="15" customHeight="1" x14ac:dyDescent="0.25">
      <c r="A5" s="4"/>
      <c r="B5" s="4"/>
      <c r="C5" s="4"/>
      <c r="D5" s="38"/>
      <c r="F5"/>
      <c r="G5"/>
      <c r="H5"/>
      <c r="I5"/>
    </row>
    <row r="6" spans="1:14" ht="30" customHeight="1" x14ac:dyDescent="0.25">
      <c r="A6" s="12" t="s">
        <v>183</v>
      </c>
      <c r="B6" s="12" t="s">
        <v>137</v>
      </c>
      <c r="C6" s="12" t="s">
        <v>275</v>
      </c>
      <c r="D6" s="12" t="s">
        <v>276</v>
      </c>
      <c r="E6" s="4"/>
      <c r="F6" s="26" t="s">
        <v>26</v>
      </c>
      <c r="G6" s="27" t="s">
        <v>27</v>
      </c>
      <c r="H6" s="26" t="s">
        <v>28</v>
      </c>
      <c r="I6" s="26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v>12254</v>
      </c>
      <c r="C7" s="11">
        <f>B$20/B7</f>
        <v>1.2090337848865675</v>
      </c>
      <c r="D7" s="11">
        <f>B$21/B7</f>
        <v>1.330993961155541</v>
      </c>
      <c r="E7" s="4"/>
      <c r="F7" s="2" t="s">
        <v>102</v>
      </c>
      <c r="G7" s="2" t="s">
        <v>105</v>
      </c>
      <c r="H7" s="2" t="s">
        <v>106</v>
      </c>
      <c r="I7" s="2" t="s">
        <v>149</v>
      </c>
    </row>
    <row r="8" spans="1:14" ht="15" customHeight="1" x14ac:dyDescent="0.25">
      <c r="A8" s="9" t="s">
        <v>1</v>
      </c>
      <c r="B8" s="10">
        <v>13494</v>
      </c>
      <c r="C8" s="11">
        <f t="shared" ref="C8:C18" si="0">B$20/B8</f>
        <v>1.0979324144064029</v>
      </c>
      <c r="D8" s="11">
        <f t="shared" ref="D8:D18" si="1">B$21/B8</f>
        <v>1.2086853416333185</v>
      </c>
      <c r="E8" s="4"/>
      <c r="F8" s="25" t="s">
        <v>102</v>
      </c>
      <c r="G8" s="25" t="s">
        <v>107</v>
      </c>
      <c r="H8" s="25" t="s">
        <v>13</v>
      </c>
      <c r="I8" s="25" t="s">
        <v>159</v>
      </c>
    </row>
    <row r="9" spans="1:14" ht="15" customHeight="1" x14ac:dyDescent="0.25">
      <c r="A9" s="9" t="s">
        <v>2</v>
      </c>
      <c r="B9" s="10">
        <v>14335</v>
      </c>
      <c r="C9" s="11">
        <f t="shared" si="0"/>
        <v>1.0335193582141611</v>
      </c>
      <c r="D9" s="11">
        <f t="shared" si="1"/>
        <v>1.1377746773630972</v>
      </c>
      <c r="E9" s="4"/>
      <c r="F9" s="25" t="s">
        <v>102</v>
      </c>
      <c r="G9" s="25" t="s">
        <v>108</v>
      </c>
      <c r="H9" s="25" t="s">
        <v>109</v>
      </c>
      <c r="I9" s="25" t="s">
        <v>162</v>
      </c>
    </row>
    <row r="10" spans="1:14" ht="15" customHeight="1" x14ac:dyDescent="0.25">
      <c r="A10" s="9" t="s">
        <v>3</v>
      </c>
      <c r="B10" s="10">
        <v>15004</v>
      </c>
      <c r="C10" s="11">
        <f t="shared" si="0"/>
        <v>0.98743668355105307</v>
      </c>
      <c r="D10" s="11">
        <f t="shared" si="1"/>
        <v>1.0870434550786456</v>
      </c>
      <c r="E10" s="4"/>
      <c r="F10" s="25" t="s">
        <v>102</v>
      </c>
      <c r="G10" s="25" t="s">
        <v>110</v>
      </c>
      <c r="H10" s="25" t="s">
        <v>56</v>
      </c>
      <c r="I10" s="25" t="s">
        <v>269</v>
      </c>
    </row>
    <row r="11" spans="1:14" ht="15" customHeight="1" x14ac:dyDescent="0.25">
      <c r="A11" s="9" t="s">
        <v>4</v>
      </c>
      <c r="B11" s="10">
        <v>15547</v>
      </c>
      <c r="C11" s="11">
        <f t="shared" si="0"/>
        <v>0.95294912201710946</v>
      </c>
      <c r="D11" s="11">
        <f t="shared" si="1"/>
        <v>1.0490769923457901</v>
      </c>
      <c r="E11" s="4"/>
      <c r="F11" s="25" t="s">
        <v>102</v>
      </c>
      <c r="G11" s="25" t="s">
        <v>111</v>
      </c>
      <c r="H11" s="25" t="s">
        <v>56</v>
      </c>
      <c r="I11" s="25" t="s">
        <v>164</v>
      </c>
    </row>
    <row r="12" spans="1:14" ht="15" customHeight="1" x14ac:dyDescent="0.25">
      <c r="A12" s="9" t="s">
        <v>5</v>
      </c>
      <c r="B12" s="10">
        <v>16310</v>
      </c>
      <c r="C12" s="11">
        <f t="shared" si="0"/>
        <v>0.90836909871244631</v>
      </c>
      <c r="D12" s="11">
        <f t="shared" si="1"/>
        <v>1</v>
      </c>
      <c r="E12" s="4"/>
      <c r="F12" s="25" t="s">
        <v>102</v>
      </c>
      <c r="G12" s="25" t="s">
        <v>112</v>
      </c>
      <c r="H12" s="25" t="s">
        <v>60</v>
      </c>
      <c r="I12" s="25" t="s">
        <v>165</v>
      </c>
    </row>
    <row r="13" spans="1:14" ht="15" customHeight="1" x14ac:dyDescent="0.25">
      <c r="A13" s="9" t="s">
        <v>6</v>
      </c>
      <c r="B13" s="10">
        <v>15523</v>
      </c>
      <c r="C13" s="11">
        <f t="shared" si="0"/>
        <v>0.95442246988339885</v>
      </c>
      <c r="D13" s="11">
        <f t="shared" si="1"/>
        <v>1.0506989628293499</v>
      </c>
      <c r="E13" s="4"/>
      <c r="F13" s="25" t="s">
        <v>102</v>
      </c>
      <c r="G13" s="25" t="s">
        <v>113</v>
      </c>
      <c r="H13" s="25" t="s">
        <v>114</v>
      </c>
      <c r="I13" s="25" t="s">
        <v>168</v>
      </c>
    </row>
    <row r="14" spans="1:14" ht="15" customHeight="1" x14ac:dyDescent="0.25">
      <c r="A14" s="9" t="s">
        <v>7</v>
      </c>
      <c r="B14" s="10">
        <v>15974</v>
      </c>
      <c r="C14" s="11">
        <f t="shared" si="0"/>
        <v>0.92747589833479405</v>
      </c>
      <c r="D14" s="11">
        <f t="shared" si="1"/>
        <v>1.0210341805433829</v>
      </c>
      <c r="E14" s="4"/>
      <c r="F14" s="25" t="s">
        <v>102</v>
      </c>
      <c r="G14" s="25" t="s">
        <v>115</v>
      </c>
      <c r="H14" s="25" t="s">
        <v>39</v>
      </c>
      <c r="I14" s="25" t="s">
        <v>174</v>
      </c>
    </row>
    <row r="15" spans="1:14" ht="15" customHeight="1" x14ac:dyDescent="0.25">
      <c r="A15" s="9" t="s">
        <v>8</v>
      </c>
      <c r="B15" s="10">
        <v>15546</v>
      </c>
      <c r="C15" s="11">
        <f t="shared" si="0"/>
        <v>0.95301042068699349</v>
      </c>
      <c r="D15" s="11">
        <f t="shared" si="1"/>
        <v>1.0491444744628844</v>
      </c>
      <c r="E15" s="4"/>
      <c r="F15" s="25" t="s">
        <v>102</v>
      </c>
      <c r="G15" s="25" t="s">
        <v>116</v>
      </c>
      <c r="H15" s="25" t="s">
        <v>117</v>
      </c>
      <c r="I15" s="25" t="s">
        <v>177</v>
      </c>
    </row>
    <row r="16" spans="1:14" ht="15" customHeight="1" x14ac:dyDescent="0.25">
      <c r="A16" s="9" t="s">
        <v>9</v>
      </c>
      <c r="B16" s="10">
        <v>15104</v>
      </c>
      <c r="C16" s="11">
        <f t="shared" si="0"/>
        <v>0.98089909957627119</v>
      </c>
      <c r="D16" s="11">
        <f t="shared" si="1"/>
        <v>1.0798463983050848</v>
      </c>
      <c r="E16" s="4"/>
      <c r="F16" s="25" t="s">
        <v>102</v>
      </c>
      <c r="G16" s="25" t="s">
        <v>118</v>
      </c>
      <c r="H16" s="25" t="s">
        <v>68</v>
      </c>
      <c r="I16" s="25" t="str">
        <f>'Lebanon NH120'!B5</f>
        <v>NH 120 1 mile south of Hanover TL (south of Lahaye Dr)</v>
      </c>
    </row>
    <row r="17" spans="1:9" ht="15" customHeight="1" x14ac:dyDescent="0.25">
      <c r="A17" s="9" t="s">
        <v>10</v>
      </c>
      <c r="B17" s="10">
        <v>14544</v>
      </c>
      <c r="C17" s="11">
        <f t="shared" si="0"/>
        <v>1.0186674917491749</v>
      </c>
      <c r="D17" s="11">
        <f t="shared" si="1"/>
        <v>1.1214246424642464</v>
      </c>
      <c r="E17" s="4"/>
      <c r="F17" s="25" t="s">
        <v>102</v>
      </c>
      <c r="G17" s="25" t="s">
        <v>119</v>
      </c>
      <c r="H17" s="25" t="s">
        <v>120</v>
      </c>
      <c r="I17" s="25" t="s">
        <v>188</v>
      </c>
    </row>
    <row r="18" spans="1:9" ht="15" customHeight="1" x14ac:dyDescent="0.25">
      <c r="A18" s="9" t="s">
        <v>11</v>
      </c>
      <c r="B18" s="10">
        <v>14151</v>
      </c>
      <c r="C18" s="11">
        <f t="shared" si="0"/>
        <v>1.0469578121687513</v>
      </c>
      <c r="D18" s="11">
        <f t="shared" si="1"/>
        <v>1.1525687230584412</v>
      </c>
      <c r="E18" s="4"/>
      <c r="F18" s="25" t="s">
        <v>102</v>
      </c>
      <c r="G18" s="25" t="s">
        <v>121</v>
      </c>
      <c r="H18" s="25" t="s">
        <v>122</v>
      </c>
      <c r="I18" s="25" t="s">
        <v>198</v>
      </c>
    </row>
    <row r="19" spans="1:9" ht="15" customHeight="1" x14ac:dyDescent="0.25">
      <c r="A19" s="16"/>
      <c r="B19" s="16"/>
      <c r="C19" s="16"/>
      <c r="D19" s="16"/>
      <c r="E19" s="4"/>
      <c r="F19" s="25" t="s">
        <v>102</v>
      </c>
      <c r="G19" s="25" t="s">
        <v>123</v>
      </c>
      <c r="H19" s="25" t="s">
        <v>124</v>
      </c>
      <c r="I19" s="25" t="s">
        <v>203</v>
      </c>
    </row>
    <row r="20" spans="1:9" ht="15" customHeight="1" x14ac:dyDescent="0.25">
      <c r="A20" s="4" t="s">
        <v>242</v>
      </c>
      <c r="B20" s="6">
        <f>AVERAGE(B7:B18)</f>
        <v>14815.5</v>
      </c>
      <c r="C20" s="16"/>
      <c r="D20" s="16"/>
      <c r="E20" s="4"/>
      <c r="F20" s="25" t="s">
        <v>102</v>
      </c>
      <c r="G20" s="25" t="s">
        <v>125</v>
      </c>
      <c r="H20" s="25" t="s">
        <v>126</v>
      </c>
      <c r="I20" s="25" t="s">
        <v>255</v>
      </c>
    </row>
    <row r="21" spans="1:9" ht="15" customHeight="1" x14ac:dyDescent="0.25">
      <c r="A21" s="4" t="s">
        <v>241</v>
      </c>
      <c r="B21" s="6">
        <f>MAX(B7:B18)</f>
        <v>16310</v>
      </c>
      <c r="C21" s="4"/>
      <c r="D21" s="4"/>
      <c r="E21" s="4"/>
      <c r="F21" s="33" t="s">
        <v>102</v>
      </c>
      <c r="G21" s="33" t="s">
        <v>127</v>
      </c>
      <c r="H21" s="33" t="s">
        <v>294</v>
      </c>
      <c r="I21" s="33" t="s">
        <v>206</v>
      </c>
    </row>
    <row r="22" spans="1:9" ht="15" customHeight="1" x14ac:dyDescent="0.25">
      <c r="A22" s="4"/>
      <c r="B22" s="4"/>
      <c r="C22" s="4"/>
      <c r="D22" s="4"/>
      <c r="E22" s="4"/>
      <c r="F22" s="25" t="s">
        <v>102</v>
      </c>
      <c r="G22" s="25" t="s">
        <v>128</v>
      </c>
      <c r="H22" s="25" t="s">
        <v>129</v>
      </c>
      <c r="I22" s="25" t="s">
        <v>254</v>
      </c>
    </row>
    <row r="23" spans="1:9" ht="15" customHeight="1" x14ac:dyDescent="0.25">
      <c r="A23" s="4"/>
      <c r="B23" s="23"/>
      <c r="C23" s="4"/>
      <c r="D23" s="4"/>
      <c r="E23" s="4"/>
      <c r="F23" s="25" t="s">
        <v>102</v>
      </c>
      <c r="G23" s="25" t="s">
        <v>130</v>
      </c>
      <c r="H23" s="25" t="s">
        <v>131</v>
      </c>
      <c r="I23" s="25" t="s">
        <v>210</v>
      </c>
    </row>
    <row r="24" spans="1:9" ht="15" customHeight="1" x14ac:dyDescent="0.25">
      <c r="A24" s="4"/>
      <c r="B24" s="23"/>
      <c r="C24" s="4"/>
      <c r="D24" s="4"/>
      <c r="E24" s="4"/>
      <c r="F24" s="25" t="s">
        <v>102</v>
      </c>
      <c r="G24" s="25" t="s">
        <v>132</v>
      </c>
      <c r="H24" s="25" t="s">
        <v>133</v>
      </c>
      <c r="I24" s="25" t="s">
        <v>272</v>
      </c>
    </row>
    <row r="25" spans="1:9" ht="15" customHeight="1" x14ac:dyDescent="0.25">
      <c r="A25" s="4"/>
      <c r="B25" s="23"/>
      <c r="C25" s="4"/>
      <c r="D25" s="4"/>
      <c r="E25" s="4"/>
      <c r="F25" s="25" t="s">
        <v>102</v>
      </c>
      <c r="G25" s="25" t="s">
        <v>134</v>
      </c>
      <c r="H25" s="25" t="s">
        <v>135</v>
      </c>
      <c r="I25" s="25" t="s">
        <v>228</v>
      </c>
    </row>
    <row r="26" spans="1:9" ht="15" customHeight="1" x14ac:dyDescent="0.25">
      <c r="A26" s="4"/>
      <c r="B26" s="23"/>
      <c r="C26" s="4"/>
      <c r="D26" s="4"/>
      <c r="E26" s="4"/>
      <c r="F26" s="25" t="s">
        <v>102</v>
      </c>
      <c r="G26" s="25" t="s">
        <v>136</v>
      </c>
      <c r="H26" s="25" t="s">
        <v>80</v>
      </c>
      <c r="I26" s="25" t="s">
        <v>233</v>
      </c>
    </row>
    <row r="27" spans="1:9" x14ac:dyDescent="0.25">
      <c r="A27" s="4"/>
      <c r="B27" s="23"/>
      <c r="C27" s="4"/>
      <c r="D27" s="4"/>
      <c r="E27" s="4"/>
      <c r="F27" s="25"/>
      <c r="G27" s="25"/>
      <c r="H27" s="25"/>
      <c r="I27" s="25"/>
    </row>
    <row r="28" spans="1:9" x14ac:dyDescent="0.25">
      <c r="A28" s="4"/>
      <c r="B28" s="23"/>
      <c r="C28" s="4"/>
      <c r="D28" s="4"/>
      <c r="E28" s="4"/>
      <c r="F28" s="34" t="s">
        <v>292</v>
      </c>
    </row>
    <row r="29" spans="1:9" x14ac:dyDescent="0.25">
      <c r="A29" s="4"/>
      <c r="B29" s="23"/>
      <c r="C29" s="4"/>
      <c r="D29" s="4"/>
      <c r="E29" s="4"/>
    </row>
    <row r="30" spans="1:9" x14ac:dyDescent="0.25">
      <c r="A30" s="4"/>
      <c r="B30" s="23"/>
      <c r="C30" s="4"/>
      <c r="D30" s="4"/>
      <c r="E30" s="4"/>
    </row>
    <row r="31" spans="1:9" x14ac:dyDescent="0.25">
      <c r="A31" s="4"/>
      <c r="B31" s="23"/>
      <c r="C31" s="4"/>
      <c r="D31" s="4"/>
      <c r="E31" s="4"/>
    </row>
    <row r="32" spans="1:9" x14ac:dyDescent="0.25">
      <c r="A32" s="4"/>
      <c r="B32" s="23"/>
      <c r="C32" s="4"/>
      <c r="D32" s="4"/>
      <c r="E32" s="4"/>
    </row>
    <row r="33" spans="1:5" x14ac:dyDescent="0.25">
      <c r="A33" s="4"/>
      <c r="B33" s="23"/>
      <c r="C33" s="4"/>
      <c r="D33" s="4"/>
      <c r="E33" s="4"/>
    </row>
    <row r="34" spans="1:5" x14ac:dyDescent="0.25">
      <c r="A34" s="4"/>
      <c r="B34" s="23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</sheetData>
  <pageMargins left="0.7" right="0.7" top="0.75" bottom="0.75" header="0.3" footer="0.3"/>
  <pageSetup scale="88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3.42578125" customWidth="1"/>
    <col min="9" max="9" width="55.85546875" customWidth="1"/>
  </cols>
  <sheetData>
    <row r="1" spans="1:14" ht="15" customHeight="1" x14ac:dyDescent="0.25">
      <c r="A1" t="s">
        <v>274</v>
      </c>
      <c r="E1" s="4"/>
      <c r="F1" s="4"/>
      <c r="G1" s="4"/>
      <c r="H1" s="4"/>
      <c r="I1" s="4"/>
    </row>
    <row r="2" spans="1:14" ht="15" customHeight="1" x14ac:dyDescent="0.25">
      <c r="E2" s="4"/>
      <c r="F2" s="4"/>
      <c r="G2" s="4"/>
      <c r="H2" s="4"/>
      <c r="I2" s="4"/>
    </row>
    <row r="3" spans="1:14" ht="15" customHeight="1" x14ac:dyDescent="0.25">
      <c r="A3" t="s">
        <v>246</v>
      </c>
      <c r="C3" t="s">
        <v>251</v>
      </c>
      <c r="E3" s="4"/>
      <c r="F3" s="4"/>
      <c r="G3" s="4"/>
      <c r="H3" s="4"/>
      <c r="I3" s="4"/>
    </row>
    <row r="4" spans="1:14" ht="15" customHeight="1" x14ac:dyDescent="0.25">
      <c r="E4" s="4"/>
      <c r="F4" s="4"/>
      <c r="G4" s="4"/>
      <c r="H4" s="4"/>
      <c r="I4" s="4"/>
    </row>
    <row r="5" spans="1:14" ht="15" customHeight="1" x14ac:dyDescent="0.25">
      <c r="A5" s="4"/>
      <c r="B5" s="4"/>
      <c r="C5" s="4"/>
      <c r="D5" s="38"/>
    </row>
    <row r="6" spans="1:14" ht="30" customHeight="1" x14ac:dyDescent="0.25">
      <c r="A6" s="12" t="s">
        <v>183</v>
      </c>
      <c r="B6" s="12" t="s">
        <v>137</v>
      </c>
      <c r="C6" s="12" t="s">
        <v>275</v>
      </c>
      <c r="D6" s="12" t="s">
        <v>276</v>
      </c>
      <c r="E6" s="4"/>
      <c r="F6" s="26" t="s">
        <v>26</v>
      </c>
      <c r="G6" s="27" t="s">
        <v>27</v>
      </c>
      <c r="H6" s="26" t="s">
        <v>28</v>
      </c>
      <c r="I6" s="26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v>7617</v>
      </c>
      <c r="C7" s="11">
        <f>B$20/B7</f>
        <v>1.2291256400157542</v>
      </c>
      <c r="D7" s="11">
        <f>B$21/B7</f>
        <v>1.6267559406590522</v>
      </c>
      <c r="E7" s="4"/>
      <c r="F7" s="25" t="s">
        <v>81</v>
      </c>
      <c r="G7" s="25" t="s">
        <v>82</v>
      </c>
      <c r="H7" s="25" t="s">
        <v>83</v>
      </c>
      <c r="I7" s="25" t="s">
        <v>141</v>
      </c>
    </row>
    <row r="8" spans="1:14" ht="15" customHeight="1" x14ac:dyDescent="0.25">
      <c r="A8" s="9" t="s">
        <v>1</v>
      </c>
      <c r="B8" s="10">
        <v>7685</v>
      </c>
      <c r="C8" s="11">
        <f t="shared" ref="C8:C18" si="0">B$20/B8</f>
        <v>1.2182498373454782</v>
      </c>
      <c r="D8" s="11">
        <f t="shared" ref="D8:D18" si="1">B$21/B8</f>
        <v>1.6123617436564737</v>
      </c>
      <c r="E8" s="4"/>
      <c r="F8" s="25" t="s">
        <v>81</v>
      </c>
      <c r="G8" s="25" t="s">
        <v>103</v>
      </c>
      <c r="H8" s="25" t="s">
        <v>104</v>
      </c>
      <c r="I8" s="25" t="s">
        <v>157</v>
      </c>
    </row>
    <row r="9" spans="1:14" ht="15" customHeight="1" x14ac:dyDescent="0.25">
      <c r="A9" s="9" t="s">
        <v>2</v>
      </c>
      <c r="B9" s="10">
        <v>7580</v>
      </c>
      <c r="C9" s="11">
        <f t="shared" si="0"/>
        <v>1.2351253298153035</v>
      </c>
      <c r="D9" s="11">
        <f t="shared" si="1"/>
        <v>1.6346965699208442</v>
      </c>
      <c r="E9" s="4"/>
      <c r="F9" s="25" t="s">
        <v>81</v>
      </c>
      <c r="G9" s="25" t="s">
        <v>84</v>
      </c>
      <c r="H9" s="25" t="s">
        <v>85</v>
      </c>
      <c r="I9" s="25" t="str">
        <f>'Gilford US3'!B5</f>
        <v>US 3/NH 11 1.2 miles north of NH 11A</v>
      </c>
    </row>
    <row r="10" spans="1:14" ht="15" customHeight="1" x14ac:dyDescent="0.25">
      <c r="A10" s="9" t="s">
        <v>3</v>
      </c>
      <c r="B10" s="10">
        <v>8083</v>
      </c>
      <c r="C10" s="11">
        <f t="shared" si="0"/>
        <v>1.1582642583199307</v>
      </c>
      <c r="D10" s="11">
        <f t="shared" si="1"/>
        <v>1.5329704317703823</v>
      </c>
      <c r="E10" s="4"/>
      <c r="F10" s="25" t="s">
        <v>81</v>
      </c>
      <c r="G10" s="25" t="s">
        <v>86</v>
      </c>
      <c r="H10" s="25" t="s">
        <v>87</v>
      </c>
      <c r="I10" s="25" t="str">
        <f>'Jefferson US2'!B5</f>
        <v>US 2 east of NH 115 (east of Carters Cut rd)</v>
      </c>
    </row>
    <row r="11" spans="1:14" ht="15" customHeight="1" x14ac:dyDescent="0.25">
      <c r="A11" s="9" t="s">
        <v>4</v>
      </c>
      <c r="B11" s="10">
        <v>9544</v>
      </c>
      <c r="C11" s="11">
        <f t="shared" si="0"/>
        <v>0.98095662196144173</v>
      </c>
      <c r="D11" s="11">
        <f t="shared" si="1"/>
        <v>1.2983025984911987</v>
      </c>
      <c r="E11" s="4"/>
      <c r="F11" s="25" t="s">
        <v>81</v>
      </c>
      <c r="G11" s="25" t="s">
        <v>88</v>
      </c>
      <c r="H11" s="25" t="s">
        <v>89</v>
      </c>
      <c r="I11" s="25" t="str">
        <f>'Meredith NH104'!B5</f>
        <v>NH 104 west of Chase Rd (by Wickwas Lake)</v>
      </c>
    </row>
    <row r="12" spans="1:14" ht="15" customHeight="1" x14ac:dyDescent="0.25">
      <c r="A12" s="9" t="s">
        <v>5</v>
      </c>
      <c r="B12" s="10">
        <v>11280</v>
      </c>
      <c r="C12" s="11">
        <f t="shared" si="0"/>
        <v>0.82998670212765957</v>
      </c>
      <c r="D12" s="11">
        <f t="shared" si="1"/>
        <v>1.0984929078014185</v>
      </c>
      <c r="E12" s="4"/>
      <c r="F12" s="25" t="s">
        <v>81</v>
      </c>
      <c r="G12" s="25" t="s">
        <v>90</v>
      </c>
      <c r="H12" s="25" t="s">
        <v>91</v>
      </c>
      <c r="I12" s="25" t="str">
        <f>'Ossipee NH16'!B5</f>
        <v>NH 16 (White Mtn Hwy) south of Pine River Rd</v>
      </c>
    </row>
    <row r="13" spans="1:14" ht="15" customHeight="1" x14ac:dyDescent="0.25">
      <c r="A13" s="9" t="s">
        <v>6</v>
      </c>
      <c r="B13" s="10">
        <v>12391</v>
      </c>
      <c r="C13" s="11">
        <f t="shared" si="0"/>
        <v>0.75556855782422727</v>
      </c>
      <c r="D13" s="11">
        <f t="shared" si="1"/>
        <v>1</v>
      </c>
      <c r="E13" s="4"/>
      <c r="F13" s="25" t="s">
        <v>81</v>
      </c>
      <c r="G13" s="25" t="s">
        <v>92</v>
      </c>
      <c r="H13" s="25" t="s">
        <v>93</v>
      </c>
      <c r="I13" s="25" t="str">
        <f>'Tamworth NH25'!B5</f>
        <v>NH 25/NH 113 east of Lords Hill Rd</v>
      </c>
    </row>
    <row r="14" spans="1:14" ht="15" customHeight="1" x14ac:dyDescent="0.25">
      <c r="A14" s="9" t="s">
        <v>7</v>
      </c>
      <c r="B14" s="10">
        <v>12087</v>
      </c>
      <c r="C14" s="11">
        <f t="shared" si="0"/>
        <v>0.77457185405807893</v>
      </c>
      <c r="D14" s="11">
        <f t="shared" si="1"/>
        <v>1.0251509886655084</v>
      </c>
      <c r="E14" s="4"/>
      <c r="F14" s="25" t="s">
        <v>81</v>
      </c>
      <c r="G14" s="25" t="s">
        <v>94</v>
      </c>
      <c r="H14" s="25" t="s">
        <v>95</v>
      </c>
      <c r="I14" s="25" t="str">
        <f>'Wolfeboro NH28'!B5</f>
        <v>NH 28 at Alton TL (south o Drew Hill Rd)</v>
      </c>
    </row>
    <row r="15" spans="1:14" ht="15" customHeight="1" x14ac:dyDescent="0.25">
      <c r="A15" s="9" t="s">
        <v>8</v>
      </c>
      <c r="B15" s="10">
        <v>10304</v>
      </c>
      <c r="C15" s="11">
        <f t="shared" si="0"/>
        <v>0.90860345496894412</v>
      </c>
      <c r="D15" s="11">
        <f t="shared" si="1"/>
        <v>1.2025427018633541</v>
      </c>
      <c r="E15" s="4"/>
      <c r="F15" s="25"/>
      <c r="G15" s="4"/>
      <c r="H15" s="4"/>
      <c r="I15" s="4"/>
    </row>
    <row r="16" spans="1:14" ht="15" customHeight="1" x14ac:dyDescent="0.25">
      <c r="A16" s="9" t="s">
        <v>9</v>
      </c>
      <c r="B16" s="10">
        <v>9604</v>
      </c>
      <c r="C16" s="11">
        <f t="shared" si="0"/>
        <v>0.97482819658475639</v>
      </c>
      <c r="D16" s="11">
        <f t="shared" si="1"/>
        <v>1.2901915868388172</v>
      </c>
      <c r="E16" s="4"/>
      <c r="F16" s="4"/>
      <c r="G16" s="4"/>
      <c r="H16" s="4"/>
      <c r="I16" s="4"/>
    </row>
    <row r="17" spans="1:9" ht="15" customHeight="1" x14ac:dyDescent="0.25">
      <c r="A17" s="9" t="s">
        <v>10</v>
      </c>
      <c r="B17" s="10">
        <v>8198</v>
      </c>
      <c r="C17" s="11">
        <f t="shared" si="0"/>
        <v>1.1420163454501098</v>
      </c>
      <c r="D17" s="11">
        <f t="shared" si="1"/>
        <v>1.5114662112710417</v>
      </c>
      <c r="E17" s="4"/>
      <c r="F17" s="4"/>
      <c r="G17" s="4"/>
      <c r="H17" s="4"/>
      <c r="I17" s="4"/>
    </row>
    <row r="18" spans="1:9" ht="15" customHeight="1" x14ac:dyDescent="0.25">
      <c r="A18" s="9" t="s">
        <v>11</v>
      </c>
      <c r="B18" s="10">
        <v>7974</v>
      </c>
      <c r="C18" s="11">
        <f t="shared" si="0"/>
        <v>1.1740970654627541</v>
      </c>
      <c r="D18" s="11">
        <f t="shared" si="1"/>
        <v>1.553925257085528</v>
      </c>
      <c r="E18" s="4"/>
      <c r="F18" s="4"/>
      <c r="G18" s="4"/>
      <c r="H18" s="4"/>
      <c r="I18" s="4"/>
    </row>
    <row r="19" spans="1:9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</row>
    <row r="20" spans="1:9" ht="15" customHeight="1" x14ac:dyDescent="0.25">
      <c r="A20" s="4" t="s">
        <v>242</v>
      </c>
      <c r="B20" s="6">
        <f>AVERAGE(B7:B18)</f>
        <v>9362.25</v>
      </c>
      <c r="C20" s="16"/>
      <c r="D20" s="16"/>
      <c r="E20" s="4"/>
      <c r="F20" s="4"/>
      <c r="G20" s="4"/>
      <c r="H20" s="4"/>
      <c r="I20" s="4"/>
    </row>
    <row r="21" spans="1:9" ht="15" customHeight="1" x14ac:dyDescent="0.25">
      <c r="A21" s="4" t="s">
        <v>241</v>
      </c>
      <c r="B21" s="6">
        <f>MAX(B7:B18)</f>
        <v>12391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pageMargins left="0.7" right="0.7" top="0.75" bottom="0.75" header="0.3" footer="0.3"/>
  <pageSetup scale="8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1.7109375" customWidth="1"/>
    <col min="9" max="9" width="41" customWidth="1"/>
  </cols>
  <sheetData>
    <row r="1" spans="1:14" ht="15" customHeight="1" x14ac:dyDescent="0.25">
      <c r="A1" t="s">
        <v>274</v>
      </c>
      <c r="E1" s="4"/>
      <c r="F1" s="4"/>
      <c r="G1" s="4"/>
      <c r="H1" s="4"/>
      <c r="I1" s="4"/>
    </row>
    <row r="2" spans="1:14" ht="15" customHeight="1" x14ac:dyDescent="0.25">
      <c r="E2" s="4"/>
      <c r="F2" s="4"/>
      <c r="G2" s="4"/>
      <c r="H2" s="4"/>
      <c r="I2" s="4"/>
    </row>
    <row r="3" spans="1:14" ht="15" customHeight="1" x14ac:dyDescent="0.25">
      <c r="A3" t="s">
        <v>247</v>
      </c>
      <c r="C3" t="s">
        <v>252</v>
      </c>
      <c r="E3" s="4"/>
      <c r="F3" s="4"/>
      <c r="G3" s="4"/>
      <c r="H3" s="4"/>
      <c r="I3" s="4"/>
    </row>
    <row r="4" spans="1:14" ht="15" customHeight="1" x14ac:dyDescent="0.25">
      <c r="E4" s="4"/>
      <c r="F4" s="4"/>
      <c r="G4" s="4"/>
      <c r="H4" s="4"/>
      <c r="I4" s="4"/>
    </row>
    <row r="5" spans="1:14" ht="15" customHeight="1" x14ac:dyDescent="0.25">
      <c r="A5" s="4"/>
      <c r="B5" s="4"/>
      <c r="C5" s="4"/>
      <c r="D5" s="38"/>
    </row>
    <row r="6" spans="1:14" ht="30" customHeight="1" x14ac:dyDescent="0.25">
      <c r="A6" s="12" t="s">
        <v>183</v>
      </c>
      <c r="B6" s="12" t="s">
        <v>137</v>
      </c>
      <c r="C6" s="12" t="s">
        <v>275</v>
      </c>
      <c r="D6" s="12" t="s">
        <v>276</v>
      </c>
      <c r="E6" s="4"/>
      <c r="F6" s="26" t="s">
        <v>26</v>
      </c>
      <c r="G6" s="27" t="s">
        <v>27</v>
      </c>
      <c r="H6" s="26" t="s">
        <v>28</v>
      </c>
      <c r="I6" s="26" t="s">
        <v>29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v>2871</v>
      </c>
      <c r="C7" s="11">
        <f>B$20/B7</f>
        <v>1.7901137814930919</v>
      </c>
      <c r="D7" s="11">
        <f>B$21/B7</f>
        <v>2.9094392197840473</v>
      </c>
      <c r="E7" s="4"/>
      <c r="F7" s="25" t="s">
        <v>101</v>
      </c>
      <c r="G7" s="25" t="s">
        <v>96</v>
      </c>
      <c r="H7" s="25" t="s">
        <v>97</v>
      </c>
      <c r="I7" s="25" t="str">
        <f>'Bartlett US302'!B5</f>
        <v>US 302 2 miles east of Harts Location TL</v>
      </c>
    </row>
    <row r="8" spans="1:14" ht="15" customHeight="1" x14ac:dyDescent="0.25">
      <c r="A8" s="9" t="s">
        <v>1</v>
      </c>
      <c r="B8" s="10">
        <v>3735</v>
      </c>
      <c r="C8" s="11">
        <f t="shared" ref="C8:C18" si="0">B$20/B8</f>
        <v>1.3760151717983045</v>
      </c>
      <c r="D8" s="11">
        <f t="shared" ref="D8:D18" si="1">B$21/B8</f>
        <v>2.2364123159303881</v>
      </c>
      <c r="E8" s="4"/>
      <c r="F8" s="24" t="s">
        <v>101</v>
      </c>
      <c r="G8" s="24" t="s">
        <v>98</v>
      </c>
      <c r="H8" s="24" t="s">
        <v>39</v>
      </c>
      <c r="I8" s="24" t="str">
        <f>'Hampton NH1A'!B5</f>
        <v>NH 1A (Ocean Blvd) at Seabrook TL</v>
      </c>
    </row>
    <row r="9" spans="1:14" ht="15" customHeight="1" x14ac:dyDescent="0.25">
      <c r="A9" s="9" t="s">
        <v>2</v>
      </c>
      <c r="B9" s="10">
        <v>3753</v>
      </c>
      <c r="C9" s="11">
        <f t="shared" si="0"/>
        <v>1.3694155786481927</v>
      </c>
      <c r="D9" s="11">
        <f t="shared" si="1"/>
        <v>2.2256861177724487</v>
      </c>
      <c r="E9" s="4"/>
      <c r="F9" s="24" t="s">
        <v>101</v>
      </c>
      <c r="G9" s="24" t="s">
        <v>99</v>
      </c>
      <c r="H9" s="24" t="s">
        <v>100</v>
      </c>
      <c r="I9" s="24" t="str">
        <f>'Jackson NH16'!B5</f>
        <v>NH 16 south of Blake House Dr</v>
      </c>
    </row>
    <row r="10" spans="1:14" ht="15" customHeight="1" x14ac:dyDescent="0.25">
      <c r="A10" s="9" t="s">
        <v>3</v>
      </c>
      <c r="B10" s="10">
        <v>4709</v>
      </c>
      <c r="C10" s="11">
        <f t="shared" si="0"/>
        <v>1.0914029871876549</v>
      </c>
      <c r="D10" s="11">
        <f t="shared" si="1"/>
        <v>1.7738373327670418</v>
      </c>
      <c r="E10" s="4"/>
      <c r="F10" s="4"/>
      <c r="G10" s="4"/>
      <c r="H10" s="4"/>
      <c r="I10" s="4"/>
    </row>
    <row r="11" spans="1:14" ht="15" customHeight="1" x14ac:dyDescent="0.25">
      <c r="A11" s="9" t="s">
        <v>4</v>
      </c>
      <c r="B11" s="10">
        <v>5027</v>
      </c>
      <c r="C11" s="11">
        <f t="shared" si="0"/>
        <v>1.0223625754260328</v>
      </c>
      <c r="D11" s="11">
        <f t="shared" si="1"/>
        <v>1.6616272130495324</v>
      </c>
      <c r="E11" s="4"/>
      <c r="F11" s="4"/>
      <c r="G11" s="4"/>
      <c r="H11" s="4"/>
      <c r="I11" s="4"/>
    </row>
    <row r="12" spans="1:14" ht="15" customHeight="1" x14ac:dyDescent="0.25">
      <c r="A12" s="9" t="s">
        <v>5</v>
      </c>
      <c r="B12" s="10">
        <v>6807</v>
      </c>
      <c r="C12" s="11">
        <f t="shared" si="0"/>
        <v>0.75501934283335781</v>
      </c>
      <c r="D12" s="11">
        <f t="shared" si="1"/>
        <v>1.2271191420596446</v>
      </c>
      <c r="E12" s="4"/>
      <c r="F12" s="4"/>
      <c r="G12" s="4"/>
      <c r="H12" s="4"/>
      <c r="I12" s="4"/>
    </row>
    <row r="13" spans="1:14" ht="15" customHeight="1" x14ac:dyDescent="0.25">
      <c r="A13" s="9" t="s">
        <v>6</v>
      </c>
      <c r="B13" s="10">
        <v>8353</v>
      </c>
      <c r="C13" s="11">
        <f t="shared" si="0"/>
        <v>0.61527794405203717</v>
      </c>
      <c r="D13" s="11">
        <f t="shared" si="1"/>
        <v>1</v>
      </c>
      <c r="E13" s="4"/>
      <c r="F13" s="4"/>
      <c r="G13" s="4"/>
      <c r="H13" s="4"/>
      <c r="I13" s="4"/>
    </row>
    <row r="14" spans="1:14" ht="15" customHeight="1" x14ac:dyDescent="0.25">
      <c r="A14" s="9" t="s">
        <v>7</v>
      </c>
      <c r="B14" s="10">
        <v>8151</v>
      </c>
      <c r="C14" s="11">
        <f t="shared" si="0"/>
        <v>0.6305259068416964</v>
      </c>
      <c r="D14" s="11">
        <f t="shared" si="1"/>
        <v>1.0247822353085512</v>
      </c>
      <c r="E14" s="4"/>
      <c r="F14" s="4"/>
      <c r="G14" s="4"/>
      <c r="H14" s="4"/>
      <c r="I14" s="4"/>
    </row>
    <row r="15" spans="1:14" ht="15" customHeight="1" x14ac:dyDescent="0.25">
      <c r="A15" s="9" t="s">
        <v>8</v>
      </c>
      <c r="B15" s="10">
        <v>6026</v>
      </c>
      <c r="C15" s="11">
        <f t="shared" si="0"/>
        <v>0.85287365859055209</v>
      </c>
      <c r="D15" s="11">
        <f t="shared" si="1"/>
        <v>1.3861599734483903</v>
      </c>
      <c r="E15" s="4"/>
      <c r="F15" s="4"/>
      <c r="G15" s="4"/>
      <c r="H15" s="4"/>
      <c r="I15" s="4"/>
    </row>
    <row r="16" spans="1:14" ht="15" customHeight="1" x14ac:dyDescent="0.25">
      <c r="A16" s="9" t="s">
        <v>9</v>
      </c>
      <c r="B16" s="10">
        <v>5229</v>
      </c>
      <c r="C16" s="11">
        <f t="shared" si="0"/>
        <v>0.98286797985593177</v>
      </c>
      <c r="D16" s="11">
        <f t="shared" si="1"/>
        <v>1.5974373685217058</v>
      </c>
      <c r="E16" s="4"/>
      <c r="F16" s="4"/>
      <c r="G16" s="4"/>
      <c r="H16" s="4"/>
      <c r="I16" s="4"/>
    </row>
    <row r="17" spans="1:9" ht="15" customHeight="1" x14ac:dyDescent="0.25">
      <c r="A17" s="9" t="s">
        <v>10</v>
      </c>
      <c r="B17" s="10">
        <v>3592</v>
      </c>
      <c r="C17" s="11">
        <f t="shared" si="0"/>
        <v>1.4307952858203417</v>
      </c>
      <c r="D17" s="11">
        <f t="shared" si="1"/>
        <v>2.325445434298441</v>
      </c>
      <c r="E17" s="4"/>
      <c r="F17" s="4"/>
      <c r="G17" s="4"/>
      <c r="H17" s="4"/>
      <c r="I17" s="4"/>
    </row>
    <row r="18" spans="1:9" ht="15" customHeight="1" x14ac:dyDescent="0.25">
      <c r="A18" s="9" t="s">
        <v>11</v>
      </c>
      <c r="B18" s="10">
        <v>3420</v>
      </c>
      <c r="C18" s="11">
        <f t="shared" si="0"/>
        <v>1.502753411306043</v>
      </c>
      <c r="D18" s="11">
        <f t="shared" si="1"/>
        <v>2.4423976608187132</v>
      </c>
      <c r="E18" s="4"/>
      <c r="F18" s="4"/>
      <c r="G18" s="4"/>
      <c r="H18" s="4"/>
      <c r="I18" s="4"/>
    </row>
    <row r="19" spans="1:9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</row>
    <row r="20" spans="1:9" ht="15" customHeight="1" x14ac:dyDescent="0.25">
      <c r="A20" s="4" t="s">
        <v>242</v>
      </c>
      <c r="B20" s="6">
        <f>AVERAGE(B7:B18)</f>
        <v>5139.416666666667</v>
      </c>
      <c r="C20" s="16"/>
      <c r="D20" s="16"/>
      <c r="E20" s="4"/>
      <c r="F20" s="4"/>
      <c r="G20" s="4"/>
      <c r="H20" s="4"/>
      <c r="I20" s="4"/>
    </row>
    <row r="21" spans="1:9" ht="15" customHeight="1" x14ac:dyDescent="0.25">
      <c r="A21" s="4" t="s">
        <v>241</v>
      </c>
      <c r="B21" s="6">
        <f>MAX(B7:B18)</f>
        <v>8353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153</v>
      </c>
      <c r="C3" s="4"/>
      <c r="D3" s="4"/>
      <c r="E3" s="4"/>
    </row>
    <row r="4" spans="1:12" ht="15" customHeight="1" x14ac:dyDescent="0.25">
      <c r="A4" s="4" t="s">
        <v>138</v>
      </c>
      <c r="B4" s="5" t="s">
        <v>36</v>
      </c>
      <c r="C4" s="4"/>
      <c r="D4" s="4"/>
      <c r="E4" s="4"/>
    </row>
    <row r="5" spans="1:12" ht="15" customHeight="1" x14ac:dyDescent="0.25">
      <c r="A5" s="4" t="s">
        <v>150</v>
      </c>
      <c r="B5" s="3" t="s">
        <v>270</v>
      </c>
      <c r="C5" s="4"/>
      <c r="D5" s="4"/>
      <c r="E5" s="4"/>
    </row>
    <row r="6" spans="1:12" ht="15" customHeight="1" x14ac:dyDescent="0.25">
      <c r="A6" s="4" t="s">
        <v>151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19435</v>
      </c>
      <c r="C10" s="11">
        <f>B$23/B10</f>
        <v>1.0060715204527912</v>
      </c>
      <c r="D10" s="11">
        <f>B$24/B10</f>
        <v>1.2487779778749679</v>
      </c>
      <c r="E10" s="4"/>
    </row>
    <row r="11" spans="1:12" ht="15" customHeight="1" x14ac:dyDescent="0.25">
      <c r="A11" s="9" t="s">
        <v>1</v>
      </c>
      <c r="B11" s="10">
        <v>19367</v>
      </c>
      <c r="C11" s="11">
        <f>B$23/B11</f>
        <v>1.0096039655083389</v>
      </c>
      <c r="D11" s="11">
        <f>B$24/B11</f>
        <v>1.2531625961687407</v>
      </c>
      <c r="E11" s="4"/>
    </row>
    <row r="12" spans="1:12" ht="15" customHeight="1" x14ac:dyDescent="0.25">
      <c r="A12" s="9" t="s">
        <v>2</v>
      </c>
      <c r="B12" s="10">
        <v>17019</v>
      </c>
      <c r="C12" s="11">
        <f t="shared" ref="C12:C21" si="0">B$23/B12</f>
        <v>1.1488924143604207</v>
      </c>
      <c r="D12" s="11">
        <f t="shared" ref="D12:D21" si="1">B$24/B12</f>
        <v>1.4260532346201304</v>
      </c>
      <c r="E12" s="4"/>
    </row>
    <row r="13" spans="1:12" ht="15" customHeight="1" x14ac:dyDescent="0.25">
      <c r="A13" s="9" t="s">
        <v>3</v>
      </c>
      <c r="B13" s="10">
        <v>15736</v>
      </c>
      <c r="C13" s="11">
        <f t="shared" si="0"/>
        <v>1.2425648195221148</v>
      </c>
      <c r="D13" s="11">
        <f t="shared" si="1"/>
        <v>1.5423233350279613</v>
      </c>
      <c r="E13" s="4"/>
    </row>
    <row r="14" spans="1:12" ht="15" customHeight="1" x14ac:dyDescent="0.25">
      <c r="A14" s="9" t="s">
        <v>4</v>
      </c>
      <c r="B14" s="10">
        <v>17348</v>
      </c>
      <c r="C14" s="11">
        <f t="shared" si="0"/>
        <v>1.1271039889324417</v>
      </c>
      <c r="D14" s="11">
        <f t="shared" si="1"/>
        <v>1.3990085312427945</v>
      </c>
      <c r="E14" s="4"/>
    </row>
    <row r="15" spans="1:12" ht="15" customHeight="1" x14ac:dyDescent="0.25">
      <c r="A15" s="9" t="s">
        <v>5</v>
      </c>
      <c r="B15" s="10">
        <v>20299</v>
      </c>
      <c r="C15" s="11">
        <f t="shared" si="0"/>
        <v>0.96324942115375145</v>
      </c>
      <c r="D15" s="11">
        <f t="shared" si="1"/>
        <v>1.1956254002660229</v>
      </c>
      <c r="E15" s="4"/>
    </row>
    <row r="16" spans="1:12" ht="15" customHeight="1" x14ac:dyDescent="0.25">
      <c r="A16" s="9" t="s">
        <v>6</v>
      </c>
      <c r="B16" s="10">
        <v>24151</v>
      </c>
      <c r="C16" s="11">
        <f t="shared" si="0"/>
        <v>0.80961450871599516</v>
      </c>
      <c r="D16" s="11">
        <f t="shared" si="1"/>
        <v>1.004927332201565</v>
      </c>
      <c r="E16" s="4"/>
    </row>
    <row r="17" spans="1:5" ht="15" customHeight="1" x14ac:dyDescent="0.25">
      <c r="A17" s="9" t="s">
        <v>7</v>
      </c>
      <c r="B17" s="10">
        <v>24270</v>
      </c>
      <c r="C17" s="11">
        <f t="shared" si="0"/>
        <v>0.80564482900700451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21669</v>
      </c>
      <c r="C18" s="11">
        <f t="shared" si="0"/>
        <v>0.90234897780239054</v>
      </c>
      <c r="D18" s="11">
        <f t="shared" si="1"/>
        <v>1.1200332271909179</v>
      </c>
      <c r="E18" s="4"/>
    </row>
    <row r="19" spans="1:5" ht="15" customHeight="1" x14ac:dyDescent="0.25">
      <c r="A19" s="9" t="s">
        <v>9</v>
      </c>
      <c r="B19" s="10">
        <v>21552</v>
      </c>
      <c r="C19" s="11">
        <f t="shared" si="0"/>
        <v>0.90724758723088339</v>
      </c>
      <c r="D19" s="11">
        <f t="shared" si="1"/>
        <v>1.1261135857461024</v>
      </c>
      <c r="E19" s="4"/>
    </row>
    <row r="20" spans="1:5" ht="15" customHeight="1" x14ac:dyDescent="0.25">
      <c r="A20" s="9" t="s">
        <v>10</v>
      </c>
      <c r="B20" s="10">
        <v>16867</v>
      </c>
      <c r="C20" s="11">
        <f t="shared" si="0"/>
        <v>1.1592458647062311</v>
      </c>
      <c r="D20" s="11">
        <f t="shared" si="1"/>
        <v>1.4389043694788641</v>
      </c>
      <c r="E20" s="4"/>
    </row>
    <row r="21" spans="1:5" ht="15" customHeight="1" x14ac:dyDescent="0.25">
      <c r="A21" s="9" t="s">
        <v>11</v>
      </c>
      <c r="B21" s="10">
        <v>17008</v>
      </c>
      <c r="C21" s="11">
        <f t="shared" si="0"/>
        <v>1.1496354656632173</v>
      </c>
      <c r="D21" s="11">
        <f t="shared" si="1"/>
        <v>1.4269755409219191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19553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24270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154</v>
      </c>
      <c r="C3" s="4"/>
      <c r="D3" s="4"/>
      <c r="E3" s="4"/>
    </row>
    <row r="4" spans="1:12" ht="15" customHeight="1" x14ac:dyDescent="0.25">
      <c r="A4" s="4" t="s">
        <v>138</v>
      </c>
      <c r="B4" s="5" t="s">
        <v>53</v>
      </c>
      <c r="C4" s="4"/>
      <c r="D4" s="4"/>
      <c r="E4" s="4"/>
    </row>
    <row r="5" spans="1:12" ht="15" customHeight="1" x14ac:dyDescent="0.25">
      <c r="A5" s="4" t="s">
        <v>150</v>
      </c>
      <c r="B5" s="3" t="s">
        <v>271</v>
      </c>
      <c r="C5" s="4"/>
      <c r="D5" s="4"/>
      <c r="E5" s="4"/>
    </row>
    <row r="6" spans="1:12" ht="15" customHeight="1" x14ac:dyDescent="0.25">
      <c r="A6" s="4" t="s">
        <v>151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35024</v>
      </c>
      <c r="C10" s="11">
        <f>B$23/B10</f>
        <v>1.2206201461854729</v>
      </c>
      <c r="D10" s="11">
        <f>B$24/B10</f>
        <v>1.463282320694381</v>
      </c>
      <c r="E10" s="4"/>
    </row>
    <row r="11" spans="1:12" ht="15" customHeight="1" x14ac:dyDescent="0.25">
      <c r="A11" s="9" t="s">
        <v>1</v>
      </c>
      <c r="B11" s="10">
        <v>35910</v>
      </c>
      <c r="C11" s="11">
        <f>B$23/B11</f>
        <v>1.190504037872459</v>
      </c>
      <c r="D11" s="11">
        <f>B$24/B11</f>
        <v>1.4271790587580062</v>
      </c>
      <c r="E11" s="4"/>
    </row>
    <row r="12" spans="1:12" ht="15" customHeight="1" x14ac:dyDescent="0.25">
      <c r="A12" s="9" t="s">
        <v>2</v>
      </c>
      <c r="B12" s="10">
        <v>37849</v>
      </c>
      <c r="C12" s="11">
        <f t="shared" ref="C12:C21" si="0">B$23/B12</f>
        <v>1.1295146503210125</v>
      </c>
      <c r="D12" s="11">
        <f t="shared" ref="D12:D21" si="1">B$24/B12</f>
        <v>1.3540648365874923</v>
      </c>
      <c r="E12" s="4"/>
    </row>
    <row r="13" spans="1:12" ht="15" customHeight="1" x14ac:dyDescent="0.25">
      <c r="A13" s="9" t="s">
        <v>3</v>
      </c>
      <c r="B13" s="10">
        <v>41184</v>
      </c>
      <c r="C13" s="11">
        <f t="shared" si="0"/>
        <v>1.0380487567987569</v>
      </c>
      <c r="D13" s="11">
        <f t="shared" si="1"/>
        <v>1.244415306915307</v>
      </c>
      <c r="E13" s="4"/>
    </row>
    <row r="14" spans="1:12" ht="15" customHeight="1" x14ac:dyDescent="0.25">
      <c r="A14" s="9" t="s">
        <v>4</v>
      </c>
      <c r="B14" s="10">
        <v>42438</v>
      </c>
      <c r="C14" s="11">
        <f t="shared" si="0"/>
        <v>1.0073754653847966</v>
      </c>
      <c r="D14" s="11">
        <f t="shared" si="1"/>
        <v>1.2076440925585561</v>
      </c>
      <c r="E14" s="4"/>
    </row>
    <row r="15" spans="1:12" ht="15" customHeight="1" x14ac:dyDescent="0.25">
      <c r="A15" s="9" t="s">
        <v>5</v>
      </c>
      <c r="B15" s="10">
        <v>50035</v>
      </c>
      <c r="C15" s="11">
        <f t="shared" si="0"/>
        <v>0.85442190466673329</v>
      </c>
      <c r="D15" s="11">
        <f t="shared" si="1"/>
        <v>1.0242830018986708</v>
      </c>
      <c r="E15" s="4"/>
    </row>
    <row r="16" spans="1:12" ht="15" customHeight="1" x14ac:dyDescent="0.25">
      <c r="A16" s="9" t="s">
        <v>6</v>
      </c>
      <c r="B16" s="10">
        <v>49718</v>
      </c>
      <c r="C16" s="11">
        <f t="shared" si="0"/>
        <v>0.85986966491009298</v>
      </c>
      <c r="D16" s="11">
        <f t="shared" si="1"/>
        <v>1.0308137897743272</v>
      </c>
      <c r="E16" s="4"/>
    </row>
    <row r="17" spans="1:5" ht="15" customHeight="1" x14ac:dyDescent="0.25">
      <c r="A17" s="9" t="s">
        <v>7</v>
      </c>
      <c r="B17" s="10">
        <v>51250</v>
      </c>
      <c r="C17" s="11">
        <f t="shared" si="0"/>
        <v>0.83416585365853657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46502</v>
      </c>
      <c r="C18" s="11">
        <f t="shared" si="0"/>
        <v>0.91933680271816265</v>
      </c>
      <c r="D18" s="11">
        <f t="shared" si="1"/>
        <v>1.1021031353490172</v>
      </c>
      <c r="E18" s="4"/>
    </row>
    <row r="19" spans="1:5" ht="15" customHeight="1" x14ac:dyDescent="0.25">
      <c r="A19" s="9" t="s">
        <v>9</v>
      </c>
      <c r="B19" s="10">
        <v>44575</v>
      </c>
      <c r="C19" s="11">
        <f t="shared" si="0"/>
        <v>0.95908020190689847</v>
      </c>
      <c r="D19" s="11">
        <f t="shared" si="1"/>
        <v>1.1497476163768929</v>
      </c>
      <c r="E19" s="4"/>
    </row>
    <row r="20" spans="1:5" ht="15" customHeight="1" x14ac:dyDescent="0.25">
      <c r="A20" s="9" t="s">
        <v>10</v>
      </c>
      <c r="B20" s="10">
        <v>40965</v>
      </c>
      <c r="C20" s="11">
        <f t="shared" si="0"/>
        <v>1.0435981935798853</v>
      </c>
      <c r="D20" s="11">
        <f t="shared" si="1"/>
        <v>1.2510679848651287</v>
      </c>
      <c r="E20" s="4"/>
    </row>
    <row r="21" spans="1:5" ht="15" customHeight="1" x14ac:dyDescent="0.25">
      <c r="A21" s="9" t="s">
        <v>11</v>
      </c>
      <c r="B21" s="10">
        <v>36446</v>
      </c>
      <c r="C21" s="11">
        <f t="shared" si="0"/>
        <v>1.1729956648191846</v>
      </c>
      <c r="D21" s="11">
        <f t="shared" si="1"/>
        <v>1.4061899796959887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42751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51250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274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152</v>
      </c>
      <c r="B3" s="4" t="s">
        <v>155</v>
      </c>
      <c r="C3" s="4"/>
      <c r="D3" s="4"/>
      <c r="E3" s="4"/>
    </row>
    <row r="4" spans="1:12" ht="15" customHeight="1" x14ac:dyDescent="0.25">
      <c r="A4" s="4" t="s">
        <v>138</v>
      </c>
      <c r="B4" s="5" t="s">
        <v>19</v>
      </c>
      <c r="C4" s="4"/>
      <c r="D4" s="4"/>
      <c r="E4" s="4"/>
    </row>
    <row r="5" spans="1:12" ht="15" customHeight="1" x14ac:dyDescent="0.25">
      <c r="A5" s="4" t="s">
        <v>150</v>
      </c>
      <c r="B5" s="3" t="s">
        <v>158</v>
      </c>
      <c r="C5" s="4"/>
      <c r="D5" s="4"/>
      <c r="E5" s="4"/>
    </row>
    <row r="6" spans="1:12" ht="15" customHeight="1" x14ac:dyDescent="0.25">
      <c r="A6" s="4" t="s">
        <v>151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8"/>
      <c r="J8" s="38"/>
      <c r="K8" s="38"/>
      <c r="L8" s="38"/>
    </row>
    <row r="9" spans="1:12" ht="30" customHeight="1" x14ac:dyDescent="0.25">
      <c r="A9" s="12" t="s">
        <v>183</v>
      </c>
      <c r="B9" s="12" t="s">
        <v>137</v>
      </c>
      <c r="C9" s="12" t="s">
        <v>275</v>
      </c>
      <c r="D9" s="12" t="s">
        <v>276</v>
      </c>
      <c r="E9" s="4"/>
      <c r="F9" s="4"/>
      <c r="I9" s="38"/>
      <c r="J9" s="38"/>
      <c r="K9" s="38"/>
      <c r="L9" s="38"/>
    </row>
    <row r="10" spans="1:12" ht="15" customHeight="1" x14ac:dyDescent="0.25">
      <c r="A10" s="9" t="s">
        <v>0</v>
      </c>
      <c r="B10" s="10">
        <v>8816</v>
      </c>
      <c r="C10" s="11">
        <f>B$23/B10</f>
        <v>1.3981397459165155</v>
      </c>
      <c r="D10" s="11">
        <f>B$24/B10</f>
        <v>1.5909709618874772</v>
      </c>
      <c r="E10" s="4"/>
    </row>
    <row r="11" spans="1:12" ht="15" customHeight="1" x14ac:dyDescent="0.25">
      <c r="A11" s="9" t="s">
        <v>1</v>
      </c>
      <c r="B11" s="10">
        <v>10963</v>
      </c>
      <c r="C11" s="11">
        <f>B$23/B11</f>
        <v>1.124327282678099</v>
      </c>
      <c r="D11" s="11">
        <f>B$24/B11</f>
        <v>1.279394326370519</v>
      </c>
      <c r="E11" s="4"/>
    </row>
    <row r="12" spans="1:12" ht="15" customHeight="1" x14ac:dyDescent="0.25">
      <c r="A12" s="9" t="s">
        <v>2</v>
      </c>
      <c r="B12" s="10">
        <v>10493</v>
      </c>
      <c r="C12" s="11">
        <f t="shared" ref="C12:C21" si="0">B$23/B12</f>
        <v>1.1746878871628705</v>
      </c>
      <c r="D12" s="11">
        <f t="shared" ref="D12:D21" si="1">B$24/B12</f>
        <v>1.3367006575812446</v>
      </c>
      <c r="E12" s="4"/>
    </row>
    <row r="13" spans="1:12" ht="15" customHeight="1" x14ac:dyDescent="0.25">
      <c r="A13" s="9" t="s">
        <v>3</v>
      </c>
      <c r="B13" s="10">
        <v>11608</v>
      </c>
      <c r="C13" s="11">
        <f t="shared" si="0"/>
        <v>1.0618538938662991</v>
      </c>
      <c r="D13" s="11">
        <f t="shared" si="1"/>
        <v>1.2083046175051688</v>
      </c>
      <c r="E13" s="4"/>
    </row>
    <row r="14" spans="1:12" ht="15" customHeight="1" x14ac:dyDescent="0.25">
      <c r="A14" s="9" t="s">
        <v>4</v>
      </c>
      <c r="B14" s="10">
        <v>12532</v>
      </c>
      <c r="C14" s="11">
        <f t="shared" si="0"/>
        <v>0.98356208107245446</v>
      </c>
      <c r="D14" s="11">
        <f t="shared" si="1"/>
        <v>1.1192148100861794</v>
      </c>
      <c r="E14" s="4"/>
    </row>
    <row r="15" spans="1:12" ht="15" customHeight="1" x14ac:dyDescent="0.25">
      <c r="A15" s="9" t="s">
        <v>5</v>
      </c>
      <c r="B15" s="10">
        <v>13716</v>
      </c>
      <c r="C15" s="11">
        <f t="shared" si="0"/>
        <v>0.89865850102070577</v>
      </c>
      <c r="D15" s="11">
        <f t="shared" si="1"/>
        <v>1.0226013414989792</v>
      </c>
      <c r="E15" s="4"/>
    </row>
    <row r="16" spans="1:12" ht="15" customHeight="1" x14ac:dyDescent="0.25">
      <c r="A16" s="9" t="s">
        <v>6</v>
      </c>
      <c r="B16" s="10">
        <v>13909</v>
      </c>
      <c r="C16" s="11">
        <f t="shared" si="0"/>
        <v>0.88618879861959887</v>
      </c>
      <c r="D16" s="11">
        <f t="shared" si="1"/>
        <v>1.008411819685096</v>
      </c>
      <c r="E16" s="4"/>
    </row>
    <row r="17" spans="1:5" ht="15" customHeight="1" x14ac:dyDescent="0.25">
      <c r="A17" s="9" t="s">
        <v>7</v>
      </c>
      <c r="B17" s="10">
        <v>14026</v>
      </c>
      <c r="C17" s="11">
        <f t="shared" si="0"/>
        <v>0.87879652074718384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13332</v>
      </c>
      <c r="C18" s="11">
        <f t="shared" si="0"/>
        <v>0.92454245424542458</v>
      </c>
      <c r="D18" s="11">
        <f t="shared" si="1"/>
        <v>1.0520552055205521</v>
      </c>
      <c r="E18" s="4"/>
    </row>
    <row r="19" spans="1:5" ht="15" customHeight="1" x14ac:dyDescent="0.25">
      <c r="A19" s="9" t="s">
        <v>9</v>
      </c>
      <c r="B19" s="10">
        <v>13079</v>
      </c>
      <c r="C19" s="11">
        <f t="shared" si="0"/>
        <v>0.94242679103907023</v>
      </c>
      <c r="D19" s="11">
        <f t="shared" si="1"/>
        <v>1.0724061472589648</v>
      </c>
      <c r="E19" s="4"/>
    </row>
    <row r="20" spans="1:5" ht="15" customHeight="1" x14ac:dyDescent="0.25">
      <c r="A20" s="9" t="s">
        <v>10</v>
      </c>
      <c r="B20" s="10">
        <v>12026</v>
      </c>
      <c r="C20" s="11">
        <f t="shared" si="0"/>
        <v>1.0249459504407117</v>
      </c>
      <c r="D20" s="11">
        <f t="shared" si="1"/>
        <v>1.1663063362714119</v>
      </c>
      <c r="E20" s="4"/>
    </row>
    <row r="21" spans="1:5" ht="15" customHeight="1" x14ac:dyDescent="0.25">
      <c r="A21" s="9" t="s">
        <v>11</v>
      </c>
      <c r="B21" s="10">
        <v>10699</v>
      </c>
      <c r="C21" s="11">
        <f t="shared" si="0"/>
        <v>1.1520702869427049</v>
      </c>
      <c r="D21" s="11">
        <f t="shared" si="1"/>
        <v>1.3109636414618189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184</v>
      </c>
      <c r="B23" s="6">
        <v>12326</v>
      </c>
      <c r="C23" s="4"/>
      <c r="D23" s="4"/>
      <c r="E23" s="4"/>
    </row>
    <row r="24" spans="1:5" ht="15" customHeight="1" x14ac:dyDescent="0.25">
      <c r="A24" s="4" t="s">
        <v>185</v>
      </c>
      <c r="B24" s="6">
        <f>MAX(B10:B21)</f>
        <v>14026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EE8F0127EF74C9B946AAFB57806E4" ma:contentTypeVersion="12" ma:contentTypeDescription="Create a new document." ma:contentTypeScope="" ma:versionID="2f5697e292352e123c40ad9666958334">
  <xsd:schema xmlns:xsd="http://www.w3.org/2001/XMLSchema" xmlns:xs="http://www.w3.org/2001/XMLSchema" xmlns:p="http://schemas.microsoft.com/office/2006/metadata/properties" xmlns:ns2="cb80e927-f755-450c-a7e0-d2dbd087630b" xmlns:ns3="b4b80593-3d30-4b16-b226-552161c803df" targetNamespace="http://schemas.microsoft.com/office/2006/metadata/properties" ma:root="true" ma:fieldsID="23d719b18270e54202059c623259bc8d" ns2:_="" ns3:_="">
    <xsd:import namespace="cb80e927-f755-450c-a7e0-d2dbd087630b"/>
    <xsd:import namespace="b4b80593-3d30-4b16-b226-552161c80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e927-f755-450c-a7e0-d2dbd087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d96b42e-419a-4189-b55b-fb484703c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80593-3d30-4b16-b226-552161c803d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7e9c9ce-9bfb-492c-b061-d0c94002109d}" ma:internalName="TaxCatchAll" ma:showField="CatchAllData" ma:web="b4b80593-3d30-4b16-b226-552161c80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80e927-f755-450c-a7e0-d2dbd087630b">
      <Terms xmlns="http://schemas.microsoft.com/office/infopath/2007/PartnerControls"/>
    </lcf76f155ced4ddcb4097134ff3c332f>
    <TaxCatchAll xmlns="b4b80593-3d30-4b16-b226-552161c803df" xsi:nil="true"/>
  </documentManagement>
</p:properties>
</file>

<file path=customXml/itemProps1.xml><?xml version="1.0" encoding="utf-8"?>
<ds:datastoreItem xmlns:ds="http://schemas.openxmlformats.org/officeDocument/2006/customXml" ds:itemID="{7B6F70E1-BE29-4E1C-8A9C-A332AA9CE13D}"/>
</file>

<file path=customXml/itemProps2.xml><?xml version="1.0" encoding="utf-8"?>
<ds:datastoreItem xmlns:ds="http://schemas.openxmlformats.org/officeDocument/2006/customXml" ds:itemID="{EC1220B1-53FD-413A-9D96-27E2F4E1CC0F}"/>
</file>

<file path=customXml/itemProps3.xml><?xml version="1.0" encoding="utf-8"?>
<ds:datastoreItem xmlns:ds="http://schemas.openxmlformats.org/officeDocument/2006/customXml" ds:itemID="{92C4A722-1D6C-4101-BC90-E10416F1A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Alton NH11</vt:lpstr>
      <vt:lpstr>Andover US4</vt:lpstr>
      <vt:lpstr>Bartlett US302</vt:lpstr>
      <vt:lpstr>Bedford Toll</vt:lpstr>
      <vt:lpstr>Belmont US3</vt:lpstr>
      <vt:lpstr>Bow NH3A</vt:lpstr>
      <vt:lpstr>Campton I93</vt:lpstr>
      <vt:lpstr>Candia NH101</vt:lpstr>
      <vt:lpstr>Chesterfield NH9</vt:lpstr>
      <vt:lpstr>Chichester NH28</vt:lpstr>
      <vt:lpstr>Chichester US4</vt:lpstr>
      <vt:lpstr>Claremont NH12</vt:lpstr>
      <vt:lpstr>Concord NH106</vt:lpstr>
      <vt:lpstr>Concord I93 Ex16-17</vt:lpstr>
      <vt:lpstr>Concord I93 Ex12-13</vt:lpstr>
      <vt:lpstr>Concord I393 Ex1-2</vt:lpstr>
      <vt:lpstr>Concord US3</vt:lpstr>
      <vt:lpstr>Dover DPR</vt:lpstr>
      <vt:lpstr>Dover Toll</vt:lpstr>
      <vt:lpstr>Durham US4</vt:lpstr>
      <vt:lpstr>Exeter NH101</vt:lpstr>
      <vt:lpstr>Gilford US3</vt:lpstr>
      <vt:lpstr>Hampton Toll</vt:lpstr>
      <vt:lpstr>Hampton NH1A</vt:lpstr>
      <vt:lpstr>Hampton US1</vt:lpstr>
      <vt:lpstr>Hillsborough NH9</vt:lpstr>
      <vt:lpstr>Hooksett Toll</vt:lpstr>
      <vt:lpstr>Hopkinton I89</vt:lpstr>
      <vt:lpstr>Hudson Circ</vt:lpstr>
      <vt:lpstr>Jackson NH16</vt:lpstr>
      <vt:lpstr>Jefferson US2</vt:lpstr>
      <vt:lpstr>Lebanon NH120</vt:lpstr>
      <vt:lpstr>Lebanon I89</vt:lpstr>
      <vt:lpstr>Lee NH125</vt:lpstr>
      <vt:lpstr>Lincoln I93</vt:lpstr>
      <vt:lpstr>Littleton I93</vt:lpstr>
      <vt:lpstr>Lyme NH10</vt:lpstr>
      <vt:lpstr>Manchester I93</vt:lpstr>
      <vt:lpstr>Marlborough NH12</vt:lpstr>
      <vt:lpstr>Meredith NH104</vt:lpstr>
      <vt:lpstr>Merrimack US3</vt:lpstr>
      <vt:lpstr>Milford NH101A</vt:lpstr>
      <vt:lpstr>Nashua 111</vt:lpstr>
      <vt:lpstr>Nashua FEET</vt:lpstr>
      <vt:lpstr>Newington US4</vt:lpstr>
      <vt:lpstr>Newport NH10</vt:lpstr>
      <vt:lpstr>N Hampton US1</vt:lpstr>
      <vt:lpstr>Northumberland US3</vt:lpstr>
      <vt:lpstr>Northwood US4</vt:lpstr>
      <vt:lpstr>Ossipee NH16</vt:lpstr>
      <vt:lpstr>Rindge US202</vt:lpstr>
      <vt:lpstr>Rochester Toll</vt:lpstr>
      <vt:lpstr>Rumney NH25</vt:lpstr>
      <vt:lpstr>Salem I93 SL</vt:lpstr>
      <vt:lpstr>Seabrook I95</vt:lpstr>
      <vt:lpstr>Sutton I89</vt:lpstr>
      <vt:lpstr>Tamworth NH25</vt:lpstr>
      <vt:lpstr>Temple NH101</vt:lpstr>
      <vt:lpstr>Tilton I93</vt:lpstr>
      <vt:lpstr>Warner NH114</vt:lpstr>
      <vt:lpstr>Windham NH28</vt:lpstr>
      <vt:lpstr>Windham I93</vt:lpstr>
      <vt:lpstr>Wolfeboro NH28</vt:lpstr>
      <vt:lpstr>Group 1</vt:lpstr>
      <vt:lpstr>Group 2</vt:lpstr>
      <vt:lpstr>Group 3</vt:lpstr>
      <vt:lpstr>Group 4</vt:lpstr>
      <vt:lpstr>Group 5</vt:lpstr>
      <vt:lpstr>Group 6</vt:lpstr>
    </vt:vector>
  </TitlesOfParts>
  <Company>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E. Bollinger</dc:creator>
  <cp:lastModifiedBy>Terry Place</cp:lastModifiedBy>
  <cp:lastPrinted>2019-01-09T19:52:36Z</cp:lastPrinted>
  <dcterms:created xsi:type="dcterms:W3CDTF">2017-04-17T12:34:58Z</dcterms:created>
  <dcterms:modified xsi:type="dcterms:W3CDTF">2020-05-29T12:09:14Z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0x010100C1EEE8F0127EF74C9B946AAFB57806E4</vt:lpwstr>
  </property>
</Properties>
</file>